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filterPrivacy="1" defaultThemeVersion="124226"/>
  <xr:revisionPtr revIDLastSave="0" documentId="8_{0F78C538-5747-4F3B-A0CB-F80444686EDE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4. основные мероприятия" sheetId="2" r:id="rId1"/>
    <sheet name="5.финансирование" sheetId="1" r:id="rId2"/>
  </sheets>
  <definedNames>
    <definedName name="_xlnm._FilterDatabase" localSheetId="1" hidden="1">'5.финансирование'!$A$10:$CD$76</definedName>
    <definedName name="_xlnm.Print_Titles" localSheetId="0">'4. основные мероприятия'!$3:$5</definedName>
    <definedName name="_xlnm.Print_Area" localSheetId="0">'4. основные мероприятия'!$A$1:$G$11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4" i="1" l="1"/>
  <c r="D30" i="1"/>
  <c r="D31" i="1"/>
  <c r="D32" i="1"/>
  <c r="D34" i="1"/>
  <c r="D35" i="1"/>
  <c r="D36" i="1"/>
  <c r="D33" i="1" s="1"/>
  <c r="D42" i="1"/>
  <c r="D37" i="1"/>
  <c r="D41" i="1"/>
  <c r="D25" i="1" s="1"/>
  <c r="D40" i="1"/>
  <c r="D39" i="1"/>
  <c r="D38" i="1" s="1"/>
  <c r="D46" i="1"/>
  <c r="D44" i="1" s="1"/>
  <c r="D51" i="1"/>
  <c r="D63" i="1"/>
  <c r="D64" i="1"/>
  <c r="D72" i="1"/>
  <c r="D68" i="1"/>
  <c r="D26" i="1"/>
  <c r="D60" i="1"/>
  <c r="F26" i="1"/>
  <c r="E37" i="1"/>
  <c r="E21" i="1" s="1"/>
  <c r="F37" i="1"/>
  <c r="F21" i="1" s="1"/>
  <c r="E42" i="1"/>
  <c r="E26" i="1" s="1"/>
  <c r="F42" i="1"/>
  <c r="G42" i="1"/>
  <c r="G26" i="1" s="1"/>
  <c r="G57" i="1"/>
  <c r="E60" i="1"/>
  <c r="E57" i="1" s="1"/>
  <c r="F60" i="1"/>
  <c r="F57" i="1" s="1"/>
  <c r="G60" i="1"/>
  <c r="F68" i="1"/>
  <c r="E51" i="1"/>
  <c r="F51" i="1"/>
  <c r="G51" i="1"/>
  <c r="E46" i="1"/>
  <c r="D23" i="1" l="1"/>
  <c r="D22" i="1" s="1"/>
  <c r="D29" i="1"/>
  <c r="D28" i="1"/>
  <c r="E44" i="1"/>
  <c r="D57" i="1"/>
  <c r="G37" i="1" l="1"/>
  <c r="G21" i="1" s="1"/>
  <c r="H37" i="1"/>
  <c r="H21" i="1" s="1"/>
  <c r="I37" i="1"/>
  <c r="I21" i="1" s="1"/>
  <c r="D21" i="1"/>
  <c r="E36" i="1"/>
  <c r="E20" i="1" s="1"/>
  <c r="F36" i="1"/>
  <c r="F20" i="1" s="1"/>
  <c r="G36" i="1"/>
  <c r="G20" i="1" s="1"/>
  <c r="H36" i="1"/>
  <c r="H20" i="1" s="1"/>
  <c r="I36" i="1"/>
  <c r="I20" i="1" s="1"/>
  <c r="D20" i="1"/>
  <c r="E32" i="1"/>
  <c r="E16" i="1" s="1"/>
  <c r="F32" i="1"/>
  <c r="F16" i="1" s="1"/>
  <c r="G32" i="1"/>
  <c r="G16" i="1" s="1"/>
  <c r="H32" i="1"/>
  <c r="H16" i="1" s="1"/>
  <c r="I32" i="1"/>
  <c r="I16" i="1" s="1"/>
  <c r="D16" i="1"/>
  <c r="E31" i="1"/>
  <c r="E15" i="1" s="1"/>
  <c r="F31" i="1"/>
  <c r="F15" i="1" s="1"/>
  <c r="G31" i="1"/>
  <c r="G15" i="1" s="1"/>
  <c r="H31" i="1"/>
  <c r="H15" i="1" s="1"/>
  <c r="I31" i="1"/>
  <c r="I15" i="1" s="1"/>
  <c r="D15" i="1"/>
  <c r="E40" i="1"/>
  <c r="E24" i="1" s="1"/>
  <c r="F40" i="1"/>
  <c r="F24" i="1" s="1"/>
  <c r="G40" i="1"/>
  <c r="H40" i="1"/>
  <c r="I40" i="1"/>
  <c r="E35" i="1"/>
  <c r="E19" i="1" s="1"/>
  <c r="F35" i="1"/>
  <c r="F19" i="1" s="1"/>
  <c r="G35" i="1"/>
  <c r="G19" i="1" s="1"/>
  <c r="H35" i="1"/>
  <c r="H19" i="1" s="1"/>
  <c r="I35" i="1"/>
  <c r="I19" i="1" s="1"/>
  <c r="D19" i="1"/>
  <c r="D18" i="1"/>
  <c r="D13" i="1"/>
  <c r="E30" i="1"/>
  <c r="F30" i="1"/>
  <c r="G30" i="1"/>
  <c r="G13" i="1" s="1"/>
  <c r="H30" i="1"/>
  <c r="I30" i="1"/>
  <c r="E34" i="1"/>
  <c r="F34" i="1"/>
  <c r="F33" i="1" s="1"/>
  <c r="G34" i="1"/>
  <c r="H34" i="1"/>
  <c r="H18" i="1" s="1"/>
  <c r="I34" i="1"/>
  <c r="I18" i="1" s="1"/>
  <c r="H42" i="1"/>
  <c r="H26" i="1" s="1"/>
  <c r="I42" i="1"/>
  <c r="I26" i="1" s="1"/>
  <c r="E41" i="1"/>
  <c r="E25" i="1" s="1"/>
  <c r="F41" i="1"/>
  <c r="F25" i="1" s="1"/>
  <c r="G41" i="1"/>
  <c r="G25" i="1" s="1"/>
  <c r="G22" i="1" s="1"/>
  <c r="H41" i="1"/>
  <c r="H25" i="1" s="1"/>
  <c r="H22" i="1" s="1"/>
  <c r="I41" i="1"/>
  <c r="I25" i="1" s="1"/>
  <c r="I22" i="1" s="1"/>
  <c r="E39" i="1"/>
  <c r="E38" i="1" s="1"/>
  <c r="F39" i="1"/>
  <c r="F38" i="1" s="1"/>
  <c r="F46" i="1"/>
  <c r="F44" i="1" s="1"/>
  <c r="G46" i="1"/>
  <c r="G44" i="1" s="1"/>
  <c r="H46" i="1"/>
  <c r="I46" i="1"/>
  <c r="G64" i="1"/>
  <c r="H51" i="1"/>
  <c r="I51" i="1"/>
  <c r="H60" i="1"/>
  <c r="H57" i="1" s="1"/>
  <c r="I60" i="1"/>
  <c r="I57" i="1" s="1"/>
  <c r="E64" i="1"/>
  <c r="F64" i="1"/>
  <c r="H64" i="1"/>
  <c r="I64" i="1"/>
  <c r="G68" i="1"/>
  <c r="H68" i="1"/>
  <c r="I68" i="1"/>
  <c r="F72" i="1"/>
  <c r="G72" i="1"/>
  <c r="H72" i="1"/>
  <c r="I72" i="1"/>
  <c r="E18" i="1" l="1"/>
  <c r="E17" i="1" s="1"/>
  <c r="E33" i="1"/>
  <c r="G38" i="1"/>
  <c r="G18" i="1"/>
  <c r="G17" i="1" s="1"/>
  <c r="G33" i="1"/>
  <c r="F29" i="1"/>
  <c r="F28" i="1" s="1"/>
  <c r="F23" i="1"/>
  <c r="F22" i="1" s="1"/>
  <c r="H38" i="1"/>
  <c r="I38" i="1"/>
  <c r="E23" i="1"/>
  <c r="E22" i="1" s="1"/>
  <c r="H17" i="1"/>
  <c r="I29" i="1"/>
  <c r="E29" i="1"/>
  <c r="G12" i="1"/>
  <c r="D12" i="1"/>
  <c r="F13" i="1"/>
  <c r="F12" i="1" s="1"/>
  <c r="I13" i="1"/>
  <c r="I12" i="1" s="1"/>
  <c r="E13" i="1"/>
  <c r="E12" i="1" s="1"/>
  <c r="H29" i="1"/>
  <c r="H13" i="1"/>
  <c r="H12" i="1" s="1"/>
  <c r="H11" i="1" s="1"/>
  <c r="G29" i="1"/>
  <c r="G28" i="1" s="1"/>
  <c r="F18" i="1"/>
  <c r="F17" i="1" s="1"/>
  <c r="I17" i="1"/>
  <c r="D17" i="1"/>
  <c r="I33" i="1"/>
  <c r="I63" i="1"/>
  <c r="H33" i="1"/>
  <c r="H63" i="1"/>
  <c r="H44" i="1"/>
  <c r="G63" i="1"/>
  <c r="I44" i="1"/>
  <c r="F63" i="1"/>
  <c r="C11" i="2"/>
  <c r="E28" i="1" l="1"/>
  <c r="E11" i="1"/>
  <c r="G11" i="1"/>
  <c r="F11" i="1"/>
  <c r="D11" i="1"/>
  <c r="I11" i="1"/>
  <c r="I28" i="1"/>
  <c r="H28" i="1"/>
</calcChain>
</file>

<file path=xl/sharedStrings.xml><?xml version="1.0" encoding="utf-8"?>
<sst xmlns="http://schemas.openxmlformats.org/spreadsheetml/2006/main" count="108" uniqueCount="57">
  <si>
    <t xml:space="preserve">№ п/п </t>
  </si>
  <si>
    <t>1.</t>
  </si>
  <si>
    <t>1.1.</t>
  </si>
  <si>
    <t>Наименование Программы, Подпрограммы Программы, основного мероприятия Подпрограммы Программы</t>
  </si>
  <si>
    <t xml:space="preserve">Источники финансового обеспечения по ответственному исполнителю, соисполнителю Программы, Подпрограммы Программы, основному мероприятию Подпрограммы Программы </t>
  </si>
  <si>
    <t>ВСЕГО</t>
  </si>
  <si>
    <t>средства федерального бюджета</t>
  </si>
  <si>
    <t>средства бюджета Ставропольского края</t>
  </si>
  <si>
    <t xml:space="preserve">Объемы финансового обеспечения
по годам (тыс. рублей)
</t>
  </si>
  <si>
    <t>1.2.</t>
  </si>
  <si>
    <t>1.3.</t>
  </si>
  <si>
    <t>Наименование подпрограммы Программы, основного мероприятия подпрограммы Программы</t>
  </si>
  <si>
    <t>Ответственный исполнитель (соисполнитель, участник) основного мероприятия подпрограммы Программы</t>
  </si>
  <si>
    <t>Срок</t>
  </si>
  <si>
    <t>Связь с индикаторами достижения целей Программы и показателями решения задач подпрограммы Программы</t>
  </si>
  <si>
    <t>начала реализации</t>
  </si>
  <si>
    <t>окончания реализации</t>
  </si>
  <si>
    <t>Цель 1.«Повышение комплексной безопасности и устойчивости транспортной системы Грачевского муниципального округа Ставропольского края»</t>
  </si>
  <si>
    <t>Выполнение функций органами местного самоуправления Грачевского муниципального округа</t>
  </si>
  <si>
    <t>N п/п</t>
  </si>
  <si>
    <t>Тип основного  мероприятия</t>
  </si>
  <si>
    <t>Основное мероприятие:
Содержание и ремонт автомобильных дорог общего пользования  местного значения вне границ населенных пунктов</t>
  </si>
  <si>
    <t>Подпрограмма «Дорожное хозяйство и обеспечение безопасности дорожного движения»</t>
  </si>
  <si>
    <t>пункт 1 приложения 2 к Программе</t>
  </si>
  <si>
    <t>пункт 2 приложения 2 к Программе</t>
  </si>
  <si>
    <t xml:space="preserve">Основное мероприятие:
Содержание и ремонт улично-дорожной сети  </t>
  </si>
  <si>
    <t>пункт 3 приложения 2 к Программе</t>
  </si>
  <si>
    <t>пункты 2,3 приложения 2 к Программе</t>
  </si>
  <si>
    <t>средства бюджета Ставропольского края, в т.ч. предусмотренные</t>
  </si>
  <si>
    <t>средства местного бюджета, в т.ч. предусмотренные</t>
  </si>
  <si>
    <t>средства федерального бюджета, в т. ч. предусмотренные</t>
  </si>
  <si>
    <t>МБУ «Дорожно-хозяйственное управление»</t>
  </si>
  <si>
    <t>х</t>
  </si>
  <si>
    <t>Задача 1.«Обеспечение функционирования существующей сети автомобильных дорог общего пользования на территории Грачевского
 муниципального округа Ставропольского края»</t>
  </si>
  <si>
    <t>ПЕРЕЧЕНЬ
основных мероприятий подпрограмм муниципальной программы Грачевского муниципального округа Ставропольского края «Развитие транспортной системы и обеспечение безопасности дорожного движения в Грачевском муниципальном округе Ставропольского края»</t>
  </si>
  <si>
    <t>Подпрограмма "Дорожное хозяйство и обеспечение безопасности дорожного движения» муниципальной программы Грачевского муниципального округа Ставропольского края "Развитие транспортной системы и обеспечение безопасности дорожного движения в Грачевском муниципальном округше Ставропольского края"</t>
  </si>
  <si>
    <t xml:space="preserve">Основное мероприятие: Содержание и ремонт автомобильных дорог общего пользования  местного значения вне границ населенных пунктов </t>
  </si>
  <si>
    <t xml:space="preserve">Основное мероприятие:
Содержание и ремонт улично-дорожной сети              </t>
  </si>
  <si>
    <t xml:space="preserve">Приложение 4
к муниципальной программе Грачевского муниципального округа Ставропольского края «Развитие транспортной системы и обеспечение безопасности дорожного движения в Грачевском муниципальном округе Ставропольского края»
</t>
  </si>
  <si>
    <t>Муниципальное бюджетное учреждение «Дорожно-хозяйственное управление» Грачевского муниципального округа Ставропольского края (далее-МБУ «Дорожно-хозяйственное управление»)</t>
  </si>
  <si>
    <t>к муниципальной программе Грачевского муниципального округа Ставропольского края «Развитие транспортной системы и обеспечение безопасности дорожного движения в Грачевском муниципальном округе Ставропольского края»</t>
  </si>
  <si>
    <t>Приложение 5</t>
  </si>
  <si>
    <t>Тугулукское территориальное управление администрации Грачевского муниципального округа Ставропольского края ( далее - Тугулукское ТУ АГМО СК)</t>
  </si>
  <si>
    <t>Спицевское территориальное управление администрации Грачевского муниципального округа Ставропольского края ( далее - Спицевское ТУ АГМО СК)</t>
  </si>
  <si>
    <t>Старомарьевское территориальное управление администрации Грачевского муниципального округа Ставропольского края ( далее - Старомарьевское ТУ АГМО СК)</t>
  </si>
  <si>
    <t>Тугулуксое ТУ АГМО СК</t>
  </si>
  <si>
    <t>Спицевское ТУАГМО СК</t>
  </si>
  <si>
    <t>Старомарьевское ТУ АГМО СК</t>
  </si>
  <si>
    <t>МБУ «Дорожно-хозяйственное управление»)</t>
  </si>
  <si>
    <r>
      <t>Муниципальная программа  Грачевского муниципального округа Ставропольского края «Развитие транспортной системы и обеспечение безопасности дорожного движения в Грачевском муниципальном</t>
    </r>
    <r>
      <rPr>
        <b/>
        <sz val="12"/>
        <color rgb="FFFF0000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округе Ставропольского края»</t>
    </r>
  </si>
  <si>
    <t>ОБЪЕМЫ И ИСТОЧНИКИ
финансового обеспечения муниципальной программы Грачевского муниципального округа Ставропольского края «Развитие транспортной системы и обеспечение безопасности дорожного движения в Грачевском муниципальном округе Ставропольского края»</t>
  </si>
  <si>
    <t>Отдел градостроительства и жилищно-коммунального хозяйства администрации Грачевского муниципального округа(далее- отдел градостроительства и ЖКХ) , муниципальное бюджетное учреждение «Дорожно-хозяйственное управление» Грачевского муниципального округа Ставропольского края (далее-МБУ "ДХУ"</t>
  </si>
  <si>
    <t>отдел градостроительства и ЖКХ,                                    МБУ "ДХУ"</t>
  </si>
  <si>
    <t>отдел градостроительства и ЖКХ,                                       МБУ "ДХУ"</t>
  </si>
  <si>
    <t>Отдел градостроительства и ЖКХ, МБУ "ДХУ"</t>
  </si>
  <si>
    <t>Основное мероприятие :
Обеспечение дорожной деятельности в рамках реализации регионального проекта " Региональная и местная дорожная сеть Ставропольского края"</t>
  </si>
  <si>
    <t>Основное мероприятие :
Обеспечение дорожной деятельности в рамках реализации регионального проекта "Региональная и местная дорожная сеть Ставропольского края"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</si>
</sst>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₽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1" fillId="0" borderId="0" xfId="0" applyFont="1" applyFill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justify" vertical="top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0" fontId="1" fillId="0" borderId="0" xfId="0" applyFont="1" applyBorder="1" applyAlignment="1">
      <alignment vertical="top"/>
    </xf>
    <xf numFmtId="0" fontId="1" fillId="0" borderId="1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vertical="top"/>
    </xf>
    <xf numFmtId="0" fontId="1" fillId="0" borderId="0" xfId="0" applyFont="1" applyBorder="1" applyAlignment="1">
      <alignment horizontal="justify" vertical="center"/>
    </xf>
    <xf numFmtId="0" fontId="1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vertical="center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/>
    </xf>
    <xf numFmtId="164" fontId="1" fillId="0" borderId="0" xfId="0" applyNumberFormat="1" applyFont="1" applyFill="1"/>
    <xf numFmtId="0" fontId="1" fillId="0" borderId="0" xfId="0" applyFont="1" applyBorder="1" applyAlignment="1">
      <alignment horizontal="justify" vertical="top" wrapText="1"/>
    </xf>
    <xf numFmtId="0" fontId="2" fillId="0" borderId="0" xfId="0" applyFont="1" applyBorder="1" applyAlignment="1">
      <alignment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justify"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/>
    </xf>
    <xf numFmtId="0" fontId="1" fillId="0" borderId="4" xfId="0" applyFont="1" applyFill="1" applyBorder="1" applyAlignment="1">
      <alignment horizontal="center" vertical="top"/>
    </xf>
    <xf numFmtId="0" fontId="1" fillId="0" borderId="5" xfId="0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0" fontId="7" fillId="0" borderId="0" xfId="0" applyFont="1" applyFill="1" applyAlignment="1">
      <alignment horizontal="left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/>
    </xf>
    <xf numFmtId="4" fontId="5" fillId="0" borderId="3" xfId="0" applyNumberFormat="1" applyFont="1" applyFill="1" applyBorder="1" applyAlignment="1">
      <alignment horizontal="center" vertical="center"/>
    </xf>
    <xf numFmtId="4" fontId="5" fillId="0" borderId="5" xfId="0" applyNumberFormat="1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/>
    </xf>
    <xf numFmtId="4" fontId="1" fillId="0" borderId="5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5"/>
  <sheetViews>
    <sheetView topLeftCell="A10" zoomScale="70" zoomScaleNormal="70" workbookViewId="0">
      <selection activeCell="F11" sqref="F11"/>
    </sheetView>
  </sheetViews>
  <sheetFormatPr defaultColWidth="29" defaultRowHeight="15.75" x14ac:dyDescent="0.25"/>
  <cols>
    <col min="1" max="1" width="7" style="11" customWidth="1"/>
    <col min="2" max="4" width="29" style="13"/>
    <col min="5" max="6" width="29" style="11"/>
    <col min="7" max="16384" width="29" style="13"/>
  </cols>
  <sheetData>
    <row r="1" spans="1:11" s="8" customFormat="1" ht="114" customHeight="1" x14ac:dyDescent="0.25">
      <c r="A1" s="11"/>
      <c r="E1" s="11"/>
      <c r="F1" s="42" t="s">
        <v>38</v>
      </c>
      <c r="G1" s="42"/>
    </row>
    <row r="2" spans="1:11" s="8" customFormat="1" ht="66" customHeight="1" x14ac:dyDescent="0.25">
      <c r="A2" s="44" t="s">
        <v>34</v>
      </c>
      <c r="B2" s="45"/>
      <c r="C2" s="45"/>
      <c r="D2" s="45"/>
      <c r="E2" s="45"/>
      <c r="F2" s="45"/>
      <c r="G2" s="45"/>
    </row>
    <row r="3" spans="1:11" s="21" customFormat="1" x14ac:dyDescent="0.25">
      <c r="A3" s="46" t="s">
        <v>19</v>
      </c>
      <c r="B3" s="46" t="s">
        <v>11</v>
      </c>
      <c r="C3" s="46" t="s">
        <v>20</v>
      </c>
      <c r="D3" s="46" t="s">
        <v>12</v>
      </c>
      <c r="E3" s="46" t="s">
        <v>13</v>
      </c>
      <c r="F3" s="46"/>
      <c r="G3" s="46" t="s">
        <v>14</v>
      </c>
    </row>
    <row r="4" spans="1:11" s="21" customFormat="1" ht="87" customHeight="1" x14ac:dyDescent="0.25">
      <c r="A4" s="46"/>
      <c r="B4" s="46"/>
      <c r="C4" s="46"/>
      <c r="D4" s="46"/>
      <c r="E4" s="4" t="s">
        <v>15</v>
      </c>
      <c r="F4" s="4" t="s">
        <v>16</v>
      </c>
      <c r="G4" s="46"/>
    </row>
    <row r="5" spans="1:11" s="11" customFormat="1" x14ac:dyDescent="0.25">
      <c r="A5" s="7">
        <v>1</v>
      </c>
      <c r="B5" s="7">
        <v>2</v>
      </c>
      <c r="C5" s="7">
        <v>3</v>
      </c>
      <c r="D5" s="7">
        <v>4</v>
      </c>
      <c r="E5" s="7">
        <v>5</v>
      </c>
      <c r="F5" s="7">
        <v>6</v>
      </c>
      <c r="G5" s="7">
        <v>7</v>
      </c>
    </row>
    <row r="6" spans="1:11" ht="34.5" customHeight="1" x14ac:dyDescent="0.25">
      <c r="A6" s="48" t="s">
        <v>17</v>
      </c>
      <c r="B6" s="49"/>
      <c r="C6" s="49"/>
      <c r="D6" s="49"/>
      <c r="E6" s="49"/>
      <c r="F6" s="49"/>
      <c r="G6" s="50"/>
      <c r="H6" s="42"/>
      <c r="I6" s="42"/>
      <c r="J6" s="42"/>
      <c r="K6" s="42"/>
    </row>
    <row r="7" spans="1:11" ht="341.25" customHeight="1" x14ac:dyDescent="0.25">
      <c r="A7" s="20" t="s">
        <v>1</v>
      </c>
      <c r="B7" s="12" t="s">
        <v>22</v>
      </c>
      <c r="C7" s="24" t="s">
        <v>32</v>
      </c>
      <c r="D7" s="24" t="s">
        <v>51</v>
      </c>
      <c r="E7" s="7">
        <v>2021</v>
      </c>
      <c r="F7" s="7">
        <v>2026</v>
      </c>
      <c r="G7" s="23" t="s">
        <v>23</v>
      </c>
      <c r="H7" s="42"/>
      <c r="I7" s="42"/>
      <c r="J7" s="42"/>
      <c r="K7" s="42"/>
    </row>
    <row r="8" spans="1:11" ht="39.75" customHeight="1" x14ac:dyDescent="0.25">
      <c r="A8" s="51" t="s">
        <v>33</v>
      </c>
      <c r="B8" s="52"/>
      <c r="C8" s="52"/>
      <c r="D8" s="52"/>
      <c r="E8" s="52"/>
      <c r="F8" s="52"/>
      <c r="G8" s="53"/>
      <c r="H8" s="42"/>
      <c r="I8" s="42"/>
      <c r="J8" s="42"/>
      <c r="K8" s="42"/>
    </row>
    <row r="9" spans="1:11" ht="94.5" x14ac:dyDescent="0.25">
      <c r="A9" s="7" t="s">
        <v>2</v>
      </c>
      <c r="B9" s="12" t="s">
        <v>21</v>
      </c>
      <c r="C9" s="12" t="s">
        <v>18</v>
      </c>
      <c r="D9" s="31" t="s">
        <v>52</v>
      </c>
      <c r="E9" s="7">
        <v>2021</v>
      </c>
      <c r="F9" s="7">
        <v>2026</v>
      </c>
      <c r="G9" s="23" t="s">
        <v>24</v>
      </c>
      <c r="H9" s="42"/>
      <c r="I9" s="42"/>
      <c r="J9" s="42"/>
      <c r="K9" s="42"/>
    </row>
    <row r="10" spans="1:11" ht="139.5" customHeight="1" x14ac:dyDescent="0.25">
      <c r="A10" s="7" t="s">
        <v>9</v>
      </c>
      <c r="B10" s="14" t="s">
        <v>25</v>
      </c>
      <c r="C10" s="12" t="s">
        <v>18</v>
      </c>
      <c r="D10" s="7" t="s">
        <v>53</v>
      </c>
      <c r="E10" s="7">
        <v>2021</v>
      </c>
      <c r="F10" s="7">
        <v>2026</v>
      </c>
      <c r="G10" s="23" t="s">
        <v>26</v>
      </c>
      <c r="H10" s="42"/>
      <c r="I10" s="42"/>
      <c r="J10" s="42"/>
      <c r="K10" s="42"/>
    </row>
    <row r="11" spans="1:11" ht="196.5" customHeight="1" x14ac:dyDescent="0.25">
      <c r="A11" s="7" t="s">
        <v>10</v>
      </c>
      <c r="B11" s="12" t="s">
        <v>55</v>
      </c>
      <c r="C11" s="22" t="str">
        <f>$C$9</f>
        <v>Выполнение функций органами местного самоуправления Грачевского муниципального округа</v>
      </c>
      <c r="D11" s="24" t="s">
        <v>54</v>
      </c>
      <c r="E11" s="24">
        <v>2021</v>
      </c>
      <c r="F11" s="24">
        <v>2026</v>
      </c>
      <c r="G11" s="23" t="s">
        <v>27</v>
      </c>
      <c r="H11" s="42"/>
      <c r="I11" s="42"/>
      <c r="J11" s="42"/>
      <c r="K11" s="42"/>
    </row>
    <row r="12" spans="1:11" x14ac:dyDescent="0.25">
      <c r="A12" s="10"/>
      <c r="B12" s="9"/>
      <c r="C12" s="9"/>
      <c r="D12" s="9"/>
      <c r="E12" s="10"/>
      <c r="F12" s="10"/>
      <c r="G12" s="47"/>
      <c r="H12" s="42"/>
      <c r="I12" s="42"/>
      <c r="J12" s="42"/>
      <c r="K12" s="42"/>
    </row>
    <row r="13" spans="1:11" x14ac:dyDescent="0.25">
      <c r="A13" s="10"/>
      <c r="B13" s="9"/>
      <c r="C13" s="15"/>
      <c r="D13" s="15"/>
      <c r="E13" s="10"/>
      <c r="F13" s="10"/>
      <c r="G13" s="47"/>
      <c r="H13" s="42"/>
      <c r="I13" s="42"/>
      <c r="J13" s="42"/>
      <c r="K13" s="42"/>
    </row>
    <row r="14" spans="1:11" x14ac:dyDescent="0.25">
      <c r="A14" s="16"/>
      <c r="B14" s="43"/>
      <c r="C14" s="43"/>
      <c r="D14" s="43"/>
      <c r="E14" s="43"/>
      <c r="F14" s="43"/>
      <c r="G14" s="43"/>
      <c r="H14" s="17"/>
      <c r="I14" s="17"/>
      <c r="J14" s="17"/>
      <c r="K14" s="17"/>
    </row>
    <row r="15" spans="1:11" x14ac:dyDescent="0.25">
      <c r="A15" s="16"/>
      <c r="B15" s="18"/>
      <c r="C15" s="19"/>
      <c r="D15" s="18"/>
      <c r="E15" s="16"/>
      <c r="F15" s="16"/>
      <c r="G15" s="19"/>
      <c r="H15" s="42"/>
      <c r="I15" s="42"/>
      <c r="J15" s="42"/>
      <c r="K15" s="42"/>
    </row>
  </sheetData>
  <mergeCells count="21">
    <mergeCell ref="A6:G6"/>
    <mergeCell ref="H6:K6"/>
    <mergeCell ref="H7:K7"/>
    <mergeCell ref="A8:G8"/>
    <mergeCell ref="H8:K8"/>
    <mergeCell ref="F1:G1"/>
    <mergeCell ref="B14:G14"/>
    <mergeCell ref="H15:K15"/>
    <mergeCell ref="A2:G2"/>
    <mergeCell ref="A3:A4"/>
    <mergeCell ref="B3:B4"/>
    <mergeCell ref="C3:C4"/>
    <mergeCell ref="D3:D4"/>
    <mergeCell ref="E3:F3"/>
    <mergeCell ref="G3:G4"/>
    <mergeCell ref="H11:K11"/>
    <mergeCell ref="G12:G13"/>
    <mergeCell ref="H12:K12"/>
    <mergeCell ref="H13:K13"/>
    <mergeCell ref="H9:K9"/>
    <mergeCell ref="H10:K10"/>
  </mergeCells>
  <pageMargins left="0.70866141732283472" right="0.70866141732283472" top="0.74803149606299213" bottom="0.74803149606299213" header="0.31496062992125984" footer="0.31496062992125984"/>
  <pageSetup paperSize="9" scale="7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7"/>
  <sheetViews>
    <sheetView tabSelected="1" view="pageBreakPreview" topLeftCell="A25" zoomScale="70" zoomScaleNormal="70" zoomScaleSheetLayoutView="70" workbookViewId="0">
      <selection activeCell="C68" sqref="C68"/>
    </sheetView>
  </sheetViews>
  <sheetFormatPr defaultColWidth="23" defaultRowHeight="15.75" x14ac:dyDescent="0.25"/>
  <cols>
    <col min="1" max="1" width="9.140625" style="3" customWidth="1"/>
    <col min="2" max="2" width="32.42578125" style="34" customWidth="1"/>
    <col min="3" max="3" width="37.42578125" style="35" customWidth="1"/>
    <col min="4" max="4" width="23" style="3"/>
    <col min="5" max="5" width="26.5703125" style="3" customWidth="1"/>
    <col min="6" max="16384" width="23" style="3"/>
  </cols>
  <sheetData>
    <row r="1" spans="1:9" ht="18.75" x14ac:dyDescent="0.3">
      <c r="F1" s="69" t="s">
        <v>41</v>
      </c>
      <c r="G1" s="69"/>
      <c r="H1" s="69"/>
      <c r="I1" s="69"/>
    </row>
    <row r="2" spans="1:9" ht="90.75" customHeight="1" x14ac:dyDescent="0.25">
      <c r="F2" s="70" t="s">
        <v>40</v>
      </c>
      <c r="G2" s="70"/>
      <c r="H2" s="70"/>
      <c r="I2" s="70"/>
    </row>
    <row r="3" spans="1:9" ht="18.75" x14ac:dyDescent="0.3">
      <c r="A3" s="75"/>
      <c r="B3" s="75"/>
      <c r="C3" s="75"/>
      <c r="D3" s="75"/>
      <c r="E3" s="75"/>
      <c r="F3" s="75"/>
      <c r="G3" s="75"/>
      <c r="H3" s="75"/>
      <c r="I3" s="75"/>
    </row>
    <row r="4" spans="1:9" ht="77.25" customHeight="1" x14ac:dyDescent="0.25">
      <c r="A4" s="68" t="s">
        <v>50</v>
      </c>
      <c r="B4" s="68"/>
      <c r="C4" s="68"/>
      <c r="D4" s="68"/>
      <c r="E4" s="68"/>
      <c r="F4" s="68"/>
      <c r="G4" s="68"/>
      <c r="H4" s="68"/>
      <c r="I4" s="68"/>
    </row>
    <row r="5" spans="1:9" x14ac:dyDescent="0.25">
      <c r="A5" s="36"/>
    </row>
    <row r="7" spans="1:9" s="37" customFormat="1" x14ac:dyDescent="0.25">
      <c r="A7" s="65" t="s">
        <v>0</v>
      </c>
      <c r="B7" s="65" t="s">
        <v>3</v>
      </c>
      <c r="C7" s="65" t="s">
        <v>4</v>
      </c>
      <c r="D7" s="71" t="s">
        <v>8</v>
      </c>
      <c r="E7" s="71"/>
      <c r="F7" s="71"/>
      <c r="G7" s="71"/>
      <c r="H7" s="71"/>
      <c r="I7" s="72"/>
    </row>
    <row r="8" spans="1:9" s="37" customFormat="1" x14ac:dyDescent="0.25">
      <c r="A8" s="66"/>
      <c r="B8" s="66"/>
      <c r="C8" s="66"/>
      <c r="D8" s="73"/>
      <c r="E8" s="73"/>
      <c r="F8" s="73"/>
      <c r="G8" s="73"/>
      <c r="H8" s="73"/>
      <c r="I8" s="74"/>
    </row>
    <row r="9" spans="1:9" s="37" customFormat="1" x14ac:dyDescent="0.25">
      <c r="A9" s="67"/>
      <c r="B9" s="67"/>
      <c r="C9" s="67"/>
      <c r="D9" s="33">
        <v>2021</v>
      </c>
      <c r="E9" s="33">
        <v>2022</v>
      </c>
      <c r="F9" s="33">
        <v>2023</v>
      </c>
      <c r="G9" s="33">
        <v>2024</v>
      </c>
      <c r="H9" s="33">
        <v>2025</v>
      </c>
      <c r="I9" s="33">
        <v>2026</v>
      </c>
    </row>
    <row r="10" spans="1:9" s="40" customFormat="1" x14ac:dyDescent="0.25">
      <c r="A10" s="38">
        <v>1</v>
      </c>
      <c r="B10" s="39">
        <v>2</v>
      </c>
      <c r="C10" s="38">
        <v>3</v>
      </c>
      <c r="D10" s="38">
        <v>5</v>
      </c>
      <c r="E10" s="38">
        <v>6</v>
      </c>
      <c r="F10" s="38">
        <v>7</v>
      </c>
      <c r="G10" s="38">
        <v>8</v>
      </c>
      <c r="H10" s="38"/>
      <c r="I10" s="38">
        <v>9</v>
      </c>
    </row>
    <row r="11" spans="1:9" s="2" customFormat="1" x14ac:dyDescent="0.25">
      <c r="A11" s="64"/>
      <c r="B11" s="61" t="s">
        <v>49</v>
      </c>
      <c r="C11" s="5" t="s">
        <v>5</v>
      </c>
      <c r="D11" s="25">
        <f>D12+D17+D22</f>
        <v>152894.76</v>
      </c>
      <c r="E11" s="25">
        <f t="shared" ref="E11:G11" si="0">E12+E17+E22</f>
        <v>191730.99000000002</v>
      </c>
      <c r="F11" s="25">
        <f t="shared" si="0"/>
        <v>148653.18</v>
      </c>
      <c r="G11" s="25">
        <f t="shared" si="0"/>
        <v>18017.86</v>
      </c>
      <c r="H11" s="25">
        <f t="shared" ref="H11:I11" si="1">H12+H17+H22</f>
        <v>0</v>
      </c>
      <c r="I11" s="25">
        <f t="shared" si="1"/>
        <v>0</v>
      </c>
    </row>
    <row r="12" spans="1:9" s="2" customFormat="1" ht="31.5" x14ac:dyDescent="0.25">
      <c r="A12" s="64"/>
      <c r="B12" s="62"/>
      <c r="C12" s="5" t="s">
        <v>30</v>
      </c>
      <c r="D12" s="26">
        <f>SUM(D13:D16)</f>
        <v>6039.92</v>
      </c>
      <c r="E12" s="26">
        <f t="shared" ref="E12:I12" si="2">SUM(E13:E16)</f>
        <v>0</v>
      </c>
      <c r="F12" s="26">
        <f t="shared" si="2"/>
        <v>0</v>
      </c>
      <c r="G12" s="26">
        <f t="shared" si="2"/>
        <v>0</v>
      </c>
      <c r="H12" s="26">
        <f t="shared" si="2"/>
        <v>0</v>
      </c>
      <c r="I12" s="26">
        <f t="shared" si="2"/>
        <v>0</v>
      </c>
    </row>
    <row r="13" spans="1:9" s="2" customFormat="1" ht="78.75" x14ac:dyDescent="0.25">
      <c r="A13" s="64"/>
      <c r="B13" s="62"/>
      <c r="C13" s="6" t="s">
        <v>42</v>
      </c>
      <c r="D13" s="27">
        <f>D30</f>
        <v>94.56</v>
      </c>
      <c r="E13" s="27">
        <f t="shared" ref="E13:I13" si="3">E30</f>
        <v>0</v>
      </c>
      <c r="F13" s="27">
        <f t="shared" si="3"/>
        <v>0</v>
      </c>
      <c r="G13" s="27">
        <f t="shared" si="3"/>
        <v>0</v>
      </c>
      <c r="H13" s="27">
        <f t="shared" si="3"/>
        <v>0</v>
      </c>
      <c r="I13" s="27">
        <f t="shared" si="3"/>
        <v>0</v>
      </c>
    </row>
    <row r="14" spans="1:9" s="2" customFormat="1" ht="78.75" x14ac:dyDescent="0.25">
      <c r="A14" s="64"/>
      <c r="B14" s="62"/>
      <c r="C14" s="6" t="s">
        <v>43</v>
      </c>
      <c r="D14" s="27">
        <v>0</v>
      </c>
      <c r="E14" s="28">
        <v>0</v>
      </c>
      <c r="F14" s="28">
        <v>0</v>
      </c>
      <c r="G14" s="28">
        <v>0</v>
      </c>
      <c r="H14" s="28">
        <v>0</v>
      </c>
      <c r="I14" s="28">
        <v>0</v>
      </c>
    </row>
    <row r="15" spans="1:9" s="2" customFormat="1" ht="78.75" x14ac:dyDescent="0.25">
      <c r="A15" s="64"/>
      <c r="B15" s="62"/>
      <c r="C15" s="6" t="s">
        <v>44</v>
      </c>
      <c r="D15" s="27">
        <f>D31</f>
        <v>1852.14</v>
      </c>
      <c r="E15" s="27">
        <f t="shared" ref="E15:I15" si="4">E31</f>
        <v>0</v>
      </c>
      <c r="F15" s="27">
        <f t="shared" si="4"/>
        <v>0</v>
      </c>
      <c r="G15" s="27">
        <f t="shared" si="4"/>
        <v>0</v>
      </c>
      <c r="H15" s="27">
        <f t="shared" si="4"/>
        <v>0</v>
      </c>
      <c r="I15" s="27">
        <f t="shared" si="4"/>
        <v>0</v>
      </c>
    </row>
    <row r="16" spans="1:9" s="2" customFormat="1" ht="110.25" x14ac:dyDescent="0.25">
      <c r="A16" s="64"/>
      <c r="B16" s="62"/>
      <c r="C16" s="6" t="s">
        <v>39</v>
      </c>
      <c r="D16" s="27">
        <f>D32</f>
        <v>4093.22</v>
      </c>
      <c r="E16" s="27">
        <f t="shared" ref="E16:I16" si="5">E32</f>
        <v>0</v>
      </c>
      <c r="F16" s="27">
        <f t="shared" si="5"/>
        <v>0</v>
      </c>
      <c r="G16" s="27">
        <f t="shared" si="5"/>
        <v>0</v>
      </c>
      <c r="H16" s="27">
        <f t="shared" si="5"/>
        <v>0</v>
      </c>
      <c r="I16" s="27">
        <f t="shared" si="5"/>
        <v>0</v>
      </c>
    </row>
    <row r="17" spans="1:9" s="2" customFormat="1" ht="47.25" x14ac:dyDescent="0.25">
      <c r="A17" s="64"/>
      <c r="B17" s="62"/>
      <c r="C17" s="5" t="s">
        <v>28</v>
      </c>
      <c r="D17" s="26">
        <f>SUM(D18:D21)</f>
        <v>107008.31</v>
      </c>
      <c r="E17" s="26">
        <f t="shared" ref="E17:I17" si="6">SUM(E18:E21)</f>
        <v>154597.48000000001</v>
      </c>
      <c r="F17" s="26">
        <f t="shared" si="6"/>
        <v>124103.55</v>
      </c>
      <c r="G17" s="26">
        <f t="shared" si="6"/>
        <v>0</v>
      </c>
      <c r="H17" s="26">
        <f t="shared" si="6"/>
        <v>0</v>
      </c>
      <c r="I17" s="26">
        <f t="shared" si="6"/>
        <v>0</v>
      </c>
    </row>
    <row r="18" spans="1:9" s="2" customFormat="1" x14ac:dyDescent="0.25">
      <c r="A18" s="64"/>
      <c r="B18" s="62"/>
      <c r="C18" s="6" t="s">
        <v>45</v>
      </c>
      <c r="D18" s="27">
        <f>D34</f>
        <v>7891.83</v>
      </c>
      <c r="E18" s="27">
        <f t="shared" ref="E18:I18" si="7">E34</f>
        <v>0</v>
      </c>
      <c r="F18" s="27">
        <f t="shared" si="7"/>
        <v>0</v>
      </c>
      <c r="G18" s="27">
        <f t="shared" si="7"/>
        <v>0</v>
      </c>
      <c r="H18" s="27">
        <f t="shared" si="7"/>
        <v>0</v>
      </c>
      <c r="I18" s="27">
        <f t="shared" si="7"/>
        <v>0</v>
      </c>
    </row>
    <row r="19" spans="1:9" s="2" customFormat="1" x14ac:dyDescent="0.25">
      <c r="A19" s="64"/>
      <c r="B19" s="62"/>
      <c r="C19" s="6" t="s">
        <v>46</v>
      </c>
      <c r="D19" s="27">
        <f>D35</f>
        <v>4523.2700000000004</v>
      </c>
      <c r="E19" s="27">
        <f t="shared" ref="E19:I19" si="8">E35</f>
        <v>0</v>
      </c>
      <c r="F19" s="27">
        <f t="shared" si="8"/>
        <v>0</v>
      </c>
      <c r="G19" s="27">
        <f t="shared" si="8"/>
        <v>0</v>
      </c>
      <c r="H19" s="27">
        <f t="shared" si="8"/>
        <v>0</v>
      </c>
      <c r="I19" s="27">
        <f t="shared" si="8"/>
        <v>0</v>
      </c>
    </row>
    <row r="20" spans="1:9" s="2" customFormat="1" x14ac:dyDescent="0.25">
      <c r="A20" s="64"/>
      <c r="B20" s="62"/>
      <c r="C20" s="6" t="s">
        <v>47</v>
      </c>
      <c r="D20" s="27">
        <f>D36</f>
        <v>17085.07</v>
      </c>
      <c r="E20" s="27">
        <f t="shared" ref="E20:I20" si="9">E36</f>
        <v>0</v>
      </c>
      <c r="F20" s="27">
        <f t="shared" si="9"/>
        <v>0</v>
      </c>
      <c r="G20" s="27">
        <f t="shared" si="9"/>
        <v>0</v>
      </c>
      <c r="H20" s="27">
        <f t="shared" si="9"/>
        <v>0</v>
      </c>
      <c r="I20" s="27">
        <f t="shared" si="9"/>
        <v>0</v>
      </c>
    </row>
    <row r="21" spans="1:9" s="2" customFormat="1" ht="31.5" x14ac:dyDescent="0.25">
      <c r="A21" s="64"/>
      <c r="B21" s="62"/>
      <c r="C21" s="6" t="s">
        <v>48</v>
      </c>
      <c r="D21" s="27">
        <f>D37</f>
        <v>77508.14</v>
      </c>
      <c r="E21" s="27">
        <f t="shared" ref="E21:I21" si="10">E37</f>
        <v>154597.48000000001</v>
      </c>
      <c r="F21" s="27">
        <f t="shared" si="10"/>
        <v>124103.55</v>
      </c>
      <c r="G21" s="27">
        <f t="shared" si="10"/>
        <v>0</v>
      </c>
      <c r="H21" s="27">
        <f t="shared" si="10"/>
        <v>0</v>
      </c>
      <c r="I21" s="27">
        <f t="shared" si="10"/>
        <v>0</v>
      </c>
    </row>
    <row r="22" spans="1:9" s="2" customFormat="1" ht="31.5" x14ac:dyDescent="0.25">
      <c r="A22" s="64"/>
      <c r="B22" s="62"/>
      <c r="C22" s="5" t="s">
        <v>29</v>
      </c>
      <c r="D22" s="29">
        <f t="shared" ref="D22:G22" si="11">SUM(D23:D26)</f>
        <v>39846.53</v>
      </c>
      <c r="E22" s="29">
        <f t="shared" si="11"/>
        <v>37133.51</v>
      </c>
      <c r="F22" s="29">
        <f t="shared" si="11"/>
        <v>24549.63</v>
      </c>
      <c r="G22" s="29">
        <f t="shared" si="11"/>
        <v>18017.86</v>
      </c>
      <c r="H22" s="29">
        <f t="shared" ref="H22:I22" si="12">SUM(H23:H26)</f>
        <v>0</v>
      </c>
      <c r="I22" s="29">
        <f t="shared" si="12"/>
        <v>0</v>
      </c>
    </row>
    <row r="23" spans="1:9" s="2" customFormat="1" x14ac:dyDescent="0.25">
      <c r="A23" s="64"/>
      <c r="B23" s="62"/>
      <c r="C23" s="6" t="s">
        <v>45</v>
      </c>
      <c r="D23" s="30">
        <f t="shared" ref="D23:F23" si="13">D39</f>
        <v>1128.1299999999999</v>
      </c>
      <c r="E23" s="30">
        <f t="shared" si="13"/>
        <v>0</v>
      </c>
      <c r="F23" s="30">
        <f t="shared" si="13"/>
        <v>0</v>
      </c>
      <c r="G23" s="28">
        <v>0</v>
      </c>
      <c r="H23" s="28">
        <v>0</v>
      </c>
      <c r="I23" s="28">
        <v>0</v>
      </c>
    </row>
    <row r="24" spans="1:9" s="2" customFormat="1" x14ac:dyDescent="0.25">
      <c r="A24" s="64"/>
      <c r="B24" s="62"/>
      <c r="C24" s="6" t="s">
        <v>46</v>
      </c>
      <c r="D24" s="30">
        <f t="shared" ref="D24:F24" si="14">D40</f>
        <v>726.95</v>
      </c>
      <c r="E24" s="30">
        <f t="shared" si="14"/>
        <v>0</v>
      </c>
      <c r="F24" s="30">
        <f t="shared" si="14"/>
        <v>0</v>
      </c>
      <c r="G24" s="28">
        <v>0</v>
      </c>
      <c r="H24" s="28">
        <v>0</v>
      </c>
      <c r="I24" s="28">
        <v>0</v>
      </c>
    </row>
    <row r="25" spans="1:9" s="2" customFormat="1" x14ac:dyDescent="0.25">
      <c r="A25" s="64"/>
      <c r="B25" s="62"/>
      <c r="C25" s="6" t="s">
        <v>47</v>
      </c>
      <c r="D25" s="30">
        <f t="shared" ref="D25:I25" si="15">D41</f>
        <v>1952.67</v>
      </c>
      <c r="E25" s="30">
        <f t="shared" si="15"/>
        <v>40</v>
      </c>
      <c r="F25" s="30">
        <f t="shared" si="15"/>
        <v>40</v>
      </c>
      <c r="G25" s="30">
        <f t="shared" si="15"/>
        <v>40</v>
      </c>
      <c r="H25" s="30">
        <f t="shared" si="15"/>
        <v>0</v>
      </c>
      <c r="I25" s="30">
        <f t="shared" si="15"/>
        <v>0</v>
      </c>
    </row>
    <row r="26" spans="1:9" s="2" customFormat="1" ht="31.5" customHeight="1" x14ac:dyDescent="0.25">
      <c r="A26" s="64"/>
      <c r="B26" s="62"/>
      <c r="C26" s="65" t="s">
        <v>31</v>
      </c>
      <c r="D26" s="76">
        <f t="shared" ref="D26" si="16">D42</f>
        <v>36038.78</v>
      </c>
      <c r="E26" s="76">
        <f t="shared" ref="E26:I26" si="17">E42</f>
        <v>37093.51</v>
      </c>
      <c r="F26" s="76">
        <f t="shared" si="17"/>
        <v>24509.63</v>
      </c>
      <c r="G26" s="76">
        <f t="shared" si="17"/>
        <v>17977.86</v>
      </c>
      <c r="H26" s="76">
        <f t="shared" si="17"/>
        <v>0</v>
      </c>
      <c r="I26" s="76">
        <f t="shared" si="17"/>
        <v>0</v>
      </c>
    </row>
    <row r="27" spans="1:9" s="2" customFormat="1" x14ac:dyDescent="0.25">
      <c r="A27" s="64"/>
      <c r="B27" s="63"/>
      <c r="C27" s="67"/>
      <c r="D27" s="77"/>
      <c r="E27" s="77"/>
      <c r="F27" s="77"/>
      <c r="G27" s="77"/>
      <c r="H27" s="77"/>
      <c r="I27" s="77"/>
    </row>
    <row r="28" spans="1:9" s="1" customFormat="1" x14ac:dyDescent="0.25">
      <c r="A28" s="60" t="s">
        <v>1</v>
      </c>
      <c r="B28" s="57" t="s">
        <v>35</v>
      </c>
      <c r="C28" s="5" t="s">
        <v>5</v>
      </c>
      <c r="D28" s="25">
        <f t="shared" ref="D28:G28" si="18">D29+D33+D38+D43</f>
        <v>152894.76</v>
      </c>
      <c r="E28" s="25">
        <f t="shared" si="18"/>
        <v>191730.99000000002</v>
      </c>
      <c r="F28" s="25">
        <f t="shared" si="18"/>
        <v>148653.18</v>
      </c>
      <c r="G28" s="25">
        <f t="shared" si="18"/>
        <v>18017.86</v>
      </c>
      <c r="H28" s="25">
        <f t="shared" ref="H28:I28" si="19">H29+H33+H38+H43</f>
        <v>0</v>
      </c>
      <c r="I28" s="25">
        <f t="shared" si="19"/>
        <v>0</v>
      </c>
    </row>
    <row r="29" spans="1:9" s="1" customFormat="1" ht="31.5" x14ac:dyDescent="0.25">
      <c r="A29" s="60"/>
      <c r="B29" s="58"/>
      <c r="C29" s="5" t="s">
        <v>30</v>
      </c>
      <c r="D29" s="26">
        <f t="shared" ref="D29:I29" si="20">SUM(D30:D32)</f>
        <v>6039.92</v>
      </c>
      <c r="E29" s="26">
        <f t="shared" si="20"/>
        <v>0</v>
      </c>
      <c r="F29" s="26">
        <f t="shared" si="20"/>
        <v>0</v>
      </c>
      <c r="G29" s="26">
        <f t="shared" si="20"/>
        <v>0</v>
      </c>
      <c r="H29" s="26">
        <f t="shared" si="20"/>
        <v>0</v>
      </c>
      <c r="I29" s="26">
        <f t="shared" si="20"/>
        <v>0</v>
      </c>
    </row>
    <row r="30" spans="1:9" s="1" customFormat="1" x14ac:dyDescent="0.25">
      <c r="A30" s="60"/>
      <c r="B30" s="58"/>
      <c r="C30" s="6" t="s">
        <v>45</v>
      </c>
      <c r="D30" s="27">
        <f>D65</f>
        <v>94.56</v>
      </c>
      <c r="E30" s="27">
        <f t="shared" ref="E30:I30" si="21">E47+E65</f>
        <v>0</v>
      </c>
      <c r="F30" s="27">
        <f t="shared" si="21"/>
        <v>0</v>
      </c>
      <c r="G30" s="27">
        <f t="shared" si="21"/>
        <v>0</v>
      </c>
      <c r="H30" s="27">
        <f t="shared" si="21"/>
        <v>0</v>
      </c>
      <c r="I30" s="27">
        <f t="shared" si="21"/>
        <v>0</v>
      </c>
    </row>
    <row r="31" spans="1:9" s="1" customFormat="1" x14ac:dyDescent="0.25">
      <c r="A31" s="60"/>
      <c r="B31" s="58"/>
      <c r="C31" s="6" t="s">
        <v>47</v>
      </c>
      <c r="D31" s="27">
        <f>D66</f>
        <v>1852.14</v>
      </c>
      <c r="E31" s="27">
        <f t="shared" ref="E31:I31" si="22">E66</f>
        <v>0</v>
      </c>
      <c r="F31" s="27">
        <f t="shared" si="22"/>
        <v>0</v>
      </c>
      <c r="G31" s="27">
        <f t="shared" si="22"/>
        <v>0</v>
      </c>
      <c r="H31" s="27">
        <f t="shared" si="22"/>
        <v>0</v>
      </c>
      <c r="I31" s="27">
        <f t="shared" si="22"/>
        <v>0</v>
      </c>
    </row>
    <row r="32" spans="1:9" s="1" customFormat="1" ht="31.5" x14ac:dyDescent="0.25">
      <c r="A32" s="60"/>
      <c r="B32" s="58"/>
      <c r="C32" s="6" t="s">
        <v>31</v>
      </c>
      <c r="D32" s="27">
        <f>D67</f>
        <v>4093.22</v>
      </c>
      <c r="E32" s="27">
        <f t="shared" ref="E32:I32" si="23">E67</f>
        <v>0</v>
      </c>
      <c r="F32" s="27">
        <f t="shared" si="23"/>
        <v>0</v>
      </c>
      <c r="G32" s="27">
        <f t="shared" si="23"/>
        <v>0</v>
      </c>
      <c r="H32" s="27">
        <f t="shared" si="23"/>
        <v>0</v>
      </c>
      <c r="I32" s="27">
        <f t="shared" si="23"/>
        <v>0</v>
      </c>
    </row>
    <row r="33" spans="1:9" s="1" customFormat="1" ht="47.25" x14ac:dyDescent="0.25">
      <c r="A33" s="60"/>
      <c r="B33" s="58"/>
      <c r="C33" s="5" t="s">
        <v>28</v>
      </c>
      <c r="D33" s="26">
        <f t="shared" ref="D33:I33" si="24">SUM(D34:D37)</f>
        <v>107008.31</v>
      </c>
      <c r="E33" s="26">
        <f t="shared" si="24"/>
        <v>154597.48000000001</v>
      </c>
      <c r="F33" s="26">
        <f t="shared" si="24"/>
        <v>124103.55</v>
      </c>
      <c r="G33" s="26">
        <f t="shared" si="24"/>
        <v>0</v>
      </c>
      <c r="H33" s="26">
        <f t="shared" si="24"/>
        <v>0</v>
      </c>
      <c r="I33" s="26">
        <f t="shared" si="24"/>
        <v>0</v>
      </c>
    </row>
    <row r="34" spans="1:9" s="1" customFormat="1" x14ac:dyDescent="0.25">
      <c r="A34" s="60"/>
      <c r="B34" s="58"/>
      <c r="C34" s="6" t="s">
        <v>45</v>
      </c>
      <c r="D34" s="27">
        <f>D47+D69</f>
        <v>7891.83</v>
      </c>
      <c r="E34" s="27">
        <f>E47+E73</f>
        <v>0</v>
      </c>
      <c r="F34" s="27">
        <f>F47+F73</f>
        <v>0</v>
      </c>
      <c r="G34" s="27">
        <f>G47+G73</f>
        <v>0</v>
      </c>
      <c r="H34" s="27">
        <f>H47+H73</f>
        <v>0</v>
      </c>
      <c r="I34" s="27">
        <f>I47+I73</f>
        <v>0</v>
      </c>
    </row>
    <row r="35" spans="1:9" s="1" customFormat="1" x14ac:dyDescent="0.25">
      <c r="A35" s="60"/>
      <c r="B35" s="58"/>
      <c r="C35" s="6" t="s">
        <v>46</v>
      </c>
      <c r="D35" s="27">
        <f>D48</f>
        <v>4523.2700000000004</v>
      </c>
      <c r="E35" s="27">
        <f t="shared" ref="E35:I35" si="25">E48</f>
        <v>0</v>
      </c>
      <c r="F35" s="27">
        <f t="shared" si="25"/>
        <v>0</v>
      </c>
      <c r="G35" s="27">
        <f t="shared" si="25"/>
        <v>0</v>
      </c>
      <c r="H35" s="27">
        <f t="shared" si="25"/>
        <v>0</v>
      </c>
      <c r="I35" s="27">
        <f t="shared" si="25"/>
        <v>0</v>
      </c>
    </row>
    <row r="36" spans="1:9" s="1" customFormat="1" x14ac:dyDescent="0.25">
      <c r="A36" s="60"/>
      <c r="B36" s="58"/>
      <c r="C36" s="6" t="s">
        <v>47</v>
      </c>
      <c r="D36" s="27">
        <f>D70+D49</f>
        <v>17085.07</v>
      </c>
      <c r="E36" s="27">
        <f t="shared" ref="E36:I36" si="26">E70+E49</f>
        <v>0</v>
      </c>
      <c r="F36" s="27">
        <f t="shared" si="26"/>
        <v>0</v>
      </c>
      <c r="G36" s="27">
        <f t="shared" si="26"/>
        <v>0</v>
      </c>
      <c r="H36" s="27">
        <f t="shared" si="26"/>
        <v>0</v>
      </c>
      <c r="I36" s="27">
        <f t="shared" si="26"/>
        <v>0</v>
      </c>
    </row>
    <row r="37" spans="1:9" s="1" customFormat="1" ht="31.5" x14ac:dyDescent="0.25">
      <c r="A37" s="60"/>
      <c r="B37" s="58"/>
      <c r="C37" s="6" t="s">
        <v>31</v>
      </c>
      <c r="D37" s="27">
        <f>D50+D71</f>
        <v>77508.14</v>
      </c>
      <c r="E37" s="27">
        <f t="shared" ref="E37:I37" si="27">E50+E71</f>
        <v>154597.48000000001</v>
      </c>
      <c r="F37" s="27">
        <f t="shared" si="27"/>
        <v>124103.55</v>
      </c>
      <c r="G37" s="27">
        <f t="shared" si="27"/>
        <v>0</v>
      </c>
      <c r="H37" s="27">
        <f t="shared" si="27"/>
        <v>0</v>
      </c>
      <c r="I37" s="27">
        <f t="shared" si="27"/>
        <v>0</v>
      </c>
    </row>
    <row r="38" spans="1:9" s="1" customFormat="1" ht="31.5" x14ac:dyDescent="0.25">
      <c r="A38" s="60"/>
      <c r="B38" s="58"/>
      <c r="C38" s="5" t="s">
        <v>29</v>
      </c>
      <c r="D38" s="29">
        <f t="shared" ref="D38:G38" si="28">SUM(D39:D43)</f>
        <v>39846.53</v>
      </c>
      <c r="E38" s="29">
        <f t="shared" si="28"/>
        <v>37133.51</v>
      </c>
      <c r="F38" s="29">
        <f t="shared" si="28"/>
        <v>24549.63</v>
      </c>
      <c r="G38" s="29">
        <f t="shared" si="28"/>
        <v>18017.86</v>
      </c>
      <c r="H38" s="29">
        <f t="shared" ref="H38:I38" si="29">SUM(H39:H43)</f>
        <v>0</v>
      </c>
      <c r="I38" s="29">
        <f t="shared" si="29"/>
        <v>0</v>
      </c>
    </row>
    <row r="39" spans="1:9" s="1" customFormat="1" x14ac:dyDescent="0.25">
      <c r="A39" s="60"/>
      <c r="B39" s="58"/>
      <c r="C39" s="6" t="s">
        <v>45</v>
      </c>
      <c r="D39" s="30">
        <f>D52+D73</f>
        <v>1128.1299999999999</v>
      </c>
      <c r="E39" s="30">
        <f>E52+E73</f>
        <v>0</v>
      </c>
      <c r="F39" s="30">
        <f>F52+F73</f>
        <v>0</v>
      </c>
      <c r="G39" s="28">
        <v>0</v>
      </c>
      <c r="H39" s="28">
        <v>0</v>
      </c>
      <c r="I39" s="28">
        <v>0</v>
      </c>
    </row>
    <row r="40" spans="1:9" s="1" customFormat="1" x14ac:dyDescent="0.25">
      <c r="A40" s="60"/>
      <c r="B40" s="58"/>
      <c r="C40" s="6" t="s">
        <v>46</v>
      </c>
      <c r="D40" s="30">
        <f>D53</f>
        <v>726.95</v>
      </c>
      <c r="E40" s="30">
        <f t="shared" ref="E40:I40" si="30">E53</f>
        <v>0</v>
      </c>
      <c r="F40" s="30">
        <f t="shared" si="30"/>
        <v>0</v>
      </c>
      <c r="G40" s="30">
        <f t="shared" si="30"/>
        <v>0</v>
      </c>
      <c r="H40" s="30">
        <f t="shared" si="30"/>
        <v>0</v>
      </c>
      <c r="I40" s="30">
        <f t="shared" si="30"/>
        <v>0</v>
      </c>
    </row>
    <row r="41" spans="1:9" s="1" customFormat="1" x14ac:dyDescent="0.25">
      <c r="A41" s="60"/>
      <c r="B41" s="58"/>
      <c r="C41" s="6" t="s">
        <v>47</v>
      </c>
      <c r="D41" s="28">
        <f>D54+D74</f>
        <v>1952.67</v>
      </c>
      <c r="E41" s="28">
        <f t="shared" ref="E41:I41" si="31">E54+E74</f>
        <v>40</v>
      </c>
      <c r="F41" s="28">
        <f t="shared" si="31"/>
        <v>40</v>
      </c>
      <c r="G41" s="28">
        <f t="shared" si="31"/>
        <v>40</v>
      </c>
      <c r="H41" s="28">
        <f t="shared" si="31"/>
        <v>0</v>
      </c>
      <c r="I41" s="28">
        <f t="shared" si="31"/>
        <v>0</v>
      </c>
    </row>
    <row r="42" spans="1:9" s="1" customFormat="1" ht="31.5" customHeight="1" x14ac:dyDescent="0.25">
      <c r="A42" s="60"/>
      <c r="B42" s="58"/>
      <c r="C42" s="65" t="s">
        <v>31</v>
      </c>
      <c r="D42" s="78">
        <f>D55+D61+D75</f>
        <v>36038.78</v>
      </c>
      <c r="E42" s="78">
        <f t="shared" ref="E42:G42" si="32">E55+E61+E75</f>
        <v>37093.51</v>
      </c>
      <c r="F42" s="78">
        <f t="shared" si="32"/>
        <v>24509.63</v>
      </c>
      <c r="G42" s="78">
        <f t="shared" si="32"/>
        <v>17977.86</v>
      </c>
      <c r="H42" s="78">
        <f t="shared" ref="H42:I42" si="33">H55+H61+H75</f>
        <v>0</v>
      </c>
      <c r="I42" s="78">
        <f t="shared" si="33"/>
        <v>0</v>
      </c>
    </row>
    <row r="43" spans="1:9" s="1" customFormat="1" x14ac:dyDescent="0.25">
      <c r="A43" s="60"/>
      <c r="B43" s="59"/>
      <c r="C43" s="67"/>
      <c r="D43" s="79"/>
      <c r="E43" s="79"/>
      <c r="F43" s="79"/>
      <c r="G43" s="79"/>
      <c r="H43" s="79"/>
      <c r="I43" s="79"/>
    </row>
    <row r="44" spans="1:9" s="1" customFormat="1" x14ac:dyDescent="0.25">
      <c r="A44" s="54" t="s">
        <v>2</v>
      </c>
      <c r="B44" s="57" t="s">
        <v>36</v>
      </c>
      <c r="C44" s="5" t="s">
        <v>5</v>
      </c>
      <c r="D44" s="25">
        <f>D45+D46+D51</f>
        <v>72923.02</v>
      </c>
      <c r="E44" s="25">
        <f t="shared" ref="E44:G44" si="34">E45+E46+E51+E56</f>
        <v>59149.68</v>
      </c>
      <c r="F44" s="25">
        <f t="shared" si="34"/>
        <v>40</v>
      </c>
      <c r="G44" s="25">
        <f t="shared" si="34"/>
        <v>40</v>
      </c>
      <c r="H44" s="25">
        <f t="shared" ref="H44:I44" si="35">H45+H46+H51+H56</f>
        <v>0</v>
      </c>
      <c r="I44" s="25">
        <f t="shared" si="35"/>
        <v>0</v>
      </c>
    </row>
    <row r="45" spans="1:9" s="1" customFormat="1" x14ac:dyDescent="0.25">
      <c r="A45" s="55"/>
      <c r="B45" s="58"/>
      <c r="C45" s="5" t="s">
        <v>6</v>
      </c>
      <c r="D45" s="25">
        <v>0</v>
      </c>
      <c r="E45" s="25">
        <v>0</v>
      </c>
      <c r="F45" s="25">
        <v>0</v>
      </c>
      <c r="G45" s="25">
        <v>0</v>
      </c>
      <c r="H45" s="25">
        <v>0</v>
      </c>
      <c r="I45" s="25">
        <v>0</v>
      </c>
    </row>
    <row r="46" spans="1:9" s="1" customFormat="1" ht="47.25" x14ac:dyDescent="0.25">
      <c r="A46" s="55"/>
      <c r="B46" s="58"/>
      <c r="C46" s="5" t="s">
        <v>28</v>
      </c>
      <c r="D46" s="26">
        <f>SUM(D47:D50)</f>
        <v>65732.61</v>
      </c>
      <c r="E46" s="26">
        <f t="shared" ref="E46:I46" si="36">SUM(E47:E50)</f>
        <v>53385.13</v>
      </c>
      <c r="F46" s="26">
        <f t="shared" si="36"/>
        <v>0</v>
      </c>
      <c r="G46" s="26">
        <f t="shared" si="36"/>
        <v>0</v>
      </c>
      <c r="H46" s="26">
        <f t="shared" si="36"/>
        <v>0</v>
      </c>
      <c r="I46" s="26">
        <f t="shared" si="36"/>
        <v>0</v>
      </c>
    </row>
    <row r="47" spans="1:9" s="1" customFormat="1" x14ac:dyDescent="0.25">
      <c r="A47" s="55"/>
      <c r="B47" s="58"/>
      <c r="C47" s="6" t="s">
        <v>45</v>
      </c>
      <c r="D47" s="27">
        <v>7241.09</v>
      </c>
      <c r="E47" s="27">
        <v>0</v>
      </c>
      <c r="F47" s="27">
        <v>0</v>
      </c>
      <c r="G47" s="27">
        <v>0</v>
      </c>
      <c r="H47" s="27">
        <v>0</v>
      </c>
      <c r="I47" s="27">
        <v>0</v>
      </c>
    </row>
    <row r="48" spans="1:9" s="1" customFormat="1" x14ac:dyDescent="0.25">
      <c r="A48" s="55"/>
      <c r="B48" s="58"/>
      <c r="C48" s="6" t="s">
        <v>46</v>
      </c>
      <c r="D48" s="27">
        <v>4523.2700000000004</v>
      </c>
      <c r="E48" s="27">
        <v>0</v>
      </c>
      <c r="F48" s="27">
        <v>0</v>
      </c>
      <c r="G48" s="27">
        <v>0</v>
      </c>
      <c r="H48" s="27">
        <v>0</v>
      </c>
      <c r="I48" s="27">
        <v>0</v>
      </c>
    </row>
    <row r="49" spans="1:9" s="1" customFormat="1" x14ac:dyDescent="0.25">
      <c r="A49" s="55"/>
      <c r="B49" s="58"/>
      <c r="C49" s="6" t="s">
        <v>47</v>
      </c>
      <c r="D49" s="27">
        <v>4429.3</v>
      </c>
      <c r="E49" s="27">
        <v>0</v>
      </c>
      <c r="F49" s="27">
        <v>0</v>
      </c>
      <c r="G49" s="27">
        <v>0</v>
      </c>
      <c r="H49" s="27">
        <v>0</v>
      </c>
      <c r="I49" s="27">
        <v>0</v>
      </c>
    </row>
    <row r="50" spans="1:9" s="1" customFormat="1" ht="31.5" x14ac:dyDescent="0.25">
      <c r="A50" s="55"/>
      <c r="B50" s="58"/>
      <c r="C50" s="6" t="s">
        <v>31</v>
      </c>
      <c r="D50" s="27">
        <v>49538.95</v>
      </c>
      <c r="E50" s="27">
        <v>53385.13</v>
      </c>
      <c r="F50" s="27">
        <v>0</v>
      </c>
      <c r="G50" s="27">
        <v>0</v>
      </c>
      <c r="H50" s="27">
        <v>0</v>
      </c>
      <c r="I50" s="27">
        <v>0</v>
      </c>
    </row>
    <row r="51" spans="1:9" s="1" customFormat="1" ht="31.5" x14ac:dyDescent="0.25">
      <c r="A51" s="55"/>
      <c r="B51" s="58"/>
      <c r="C51" s="5" t="s">
        <v>29</v>
      </c>
      <c r="D51" s="25">
        <f>SUM(D52:D55)</f>
        <v>7190.41</v>
      </c>
      <c r="E51" s="25">
        <f t="shared" ref="E51:I51" si="37">SUM(E52:E55)</f>
        <v>5764.55</v>
      </c>
      <c r="F51" s="25">
        <f t="shared" si="37"/>
        <v>40</v>
      </c>
      <c r="G51" s="25">
        <f t="shared" si="37"/>
        <v>40</v>
      </c>
      <c r="H51" s="25">
        <f t="shared" si="37"/>
        <v>0</v>
      </c>
      <c r="I51" s="25">
        <f t="shared" si="37"/>
        <v>0</v>
      </c>
    </row>
    <row r="52" spans="1:9" s="1" customFormat="1" x14ac:dyDescent="0.25">
      <c r="A52" s="55"/>
      <c r="B52" s="58"/>
      <c r="C52" s="6" t="s">
        <v>45</v>
      </c>
      <c r="D52" s="28">
        <v>1093.79</v>
      </c>
      <c r="E52" s="28">
        <v>0</v>
      </c>
      <c r="F52" s="28">
        <v>0</v>
      </c>
      <c r="G52" s="28">
        <v>0</v>
      </c>
      <c r="H52" s="28">
        <v>0</v>
      </c>
      <c r="I52" s="28">
        <v>0</v>
      </c>
    </row>
    <row r="53" spans="1:9" s="1" customFormat="1" x14ac:dyDescent="0.25">
      <c r="A53" s="55"/>
      <c r="B53" s="58"/>
      <c r="C53" s="6" t="s">
        <v>46</v>
      </c>
      <c r="D53" s="28">
        <v>726.95</v>
      </c>
      <c r="E53" s="28">
        <v>0</v>
      </c>
      <c r="F53" s="28">
        <v>0</v>
      </c>
      <c r="G53" s="28">
        <v>0</v>
      </c>
      <c r="H53" s="28">
        <v>0</v>
      </c>
      <c r="I53" s="28">
        <v>0</v>
      </c>
    </row>
    <row r="54" spans="1:9" s="1" customFormat="1" x14ac:dyDescent="0.25">
      <c r="A54" s="55"/>
      <c r="B54" s="58"/>
      <c r="C54" s="6" t="s">
        <v>47</v>
      </c>
      <c r="D54" s="28">
        <v>1189.0999999999999</v>
      </c>
      <c r="E54" s="28">
        <v>40</v>
      </c>
      <c r="F54" s="28">
        <v>40</v>
      </c>
      <c r="G54" s="28">
        <v>40</v>
      </c>
      <c r="H54" s="28">
        <v>0</v>
      </c>
      <c r="I54" s="28">
        <v>0</v>
      </c>
    </row>
    <row r="55" spans="1:9" s="1" customFormat="1" ht="31.5" x14ac:dyDescent="0.25">
      <c r="A55" s="55"/>
      <c r="B55" s="58"/>
      <c r="C55" s="6" t="s">
        <v>31</v>
      </c>
      <c r="D55" s="28">
        <v>4180.57</v>
      </c>
      <c r="E55" s="28">
        <v>5724.55</v>
      </c>
      <c r="F55" s="28">
        <v>0</v>
      </c>
      <c r="G55" s="28">
        <v>0</v>
      </c>
      <c r="H55" s="28">
        <v>0</v>
      </c>
      <c r="I55" s="28">
        <v>0</v>
      </c>
    </row>
    <row r="56" spans="1:9" s="1" customFormat="1" x14ac:dyDescent="0.25">
      <c r="A56" s="56"/>
      <c r="B56" s="59"/>
      <c r="C56" s="32"/>
      <c r="D56" s="25"/>
      <c r="E56" s="25"/>
      <c r="F56" s="25"/>
      <c r="G56" s="25"/>
      <c r="H56" s="25"/>
      <c r="I56" s="25"/>
    </row>
    <row r="57" spans="1:9" s="1" customFormat="1" x14ac:dyDescent="0.25">
      <c r="A57" s="60" t="s">
        <v>9</v>
      </c>
      <c r="B57" s="57" t="s">
        <v>37</v>
      </c>
      <c r="C57" s="5" t="s">
        <v>5</v>
      </c>
      <c r="D57" s="25">
        <f t="shared" ref="D57:I57" si="38">D58+D59+D60</f>
        <v>30170.71</v>
      </c>
      <c r="E57" s="25">
        <f t="shared" si="38"/>
        <v>26041.99</v>
      </c>
      <c r="F57" s="25">
        <f t="shared" si="38"/>
        <v>17977.86</v>
      </c>
      <c r="G57" s="25">
        <f t="shared" si="38"/>
        <v>17977.86</v>
      </c>
      <c r="H57" s="25">
        <f t="shared" si="38"/>
        <v>0</v>
      </c>
      <c r="I57" s="25">
        <f t="shared" si="38"/>
        <v>0</v>
      </c>
    </row>
    <row r="58" spans="1:9" s="1" customFormat="1" x14ac:dyDescent="0.25">
      <c r="A58" s="60"/>
      <c r="B58" s="58"/>
      <c r="C58" s="5" t="s">
        <v>6</v>
      </c>
      <c r="D58" s="25">
        <v>0</v>
      </c>
      <c r="E58" s="25">
        <v>0</v>
      </c>
      <c r="F58" s="25">
        <v>0</v>
      </c>
      <c r="G58" s="25">
        <v>0</v>
      </c>
      <c r="H58" s="25">
        <v>0</v>
      </c>
      <c r="I58" s="25">
        <v>0</v>
      </c>
    </row>
    <row r="59" spans="1:9" s="1" customFormat="1" ht="31.5" x14ac:dyDescent="0.25">
      <c r="A59" s="60"/>
      <c r="B59" s="58"/>
      <c r="C59" s="5" t="s">
        <v>7</v>
      </c>
      <c r="D59" s="25">
        <v>0</v>
      </c>
      <c r="E59" s="25">
        <v>0</v>
      </c>
      <c r="F59" s="25">
        <v>0</v>
      </c>
      <c r="G59" s="25">
        <v>0</v>
      </c>
      <c r="H59" s="25">
        <v>0</v>
      </c>
      <c r="I59" s="25">
        <v>0</v>
      </c>
    </row>
    <row r="60" spans="1:9" s="1" customFormat="1" ht="31.5" x14ac:dyDescent="0.25">
      <c r="A60" s="60"/>
      <c r="B60" s="58"/>
      <c r="C60" s="5" t="s">
        <v>29</v>
      </c>
      <c r="D60" s="25">
        <f t="shared" ref="D60:G60" si="39">D61</f>
        <v>30170.71</v>
      </c>
      <c r="E60" s="25">
        <f t="shared" si="39"/>
        <v>26041.99</v>
      </c>
      <c r="F60" s="25">
        <f t="shared" si="39"/>
        <v>17977.86</v>
      </c>
      <c r="G60" s="25">
        <f t="shared" si="39"/>
        <v>17977.86</v>
      </c>
      <c r="H60" s="25">
        <f t="shared" ref="H60:I60" si="40">H61</f>
        <v>0</v>
      </c>
      <c r="I60" s="25">
        <f t="shared" si="40"/>
        <v>0</v>
      </c>
    </row>
    <row r="61" spans="1:9" s="1" customFormat="1" ht="31.5" customHeight="1" x14ac:dyDescent="0.25">
      <c r="A61" s="60"/>
      <c r="B61" s="58"/>
      <c r="C61" s="65" t="s">
        <v>31</v>
      </c>
      <c r="D61" s="78">
        <v>30170.71</v>
      </c>
      <c r="E61" s="78">
        <v>26041.99</v>
      </c>
      <c r="F61" s="78">
        <v>17977.86</v>
      </c>
      <c r="G61" s="78">
        <v>17977.86</v>
      </c>
      <c r="H61" s="78">
        <v>0</v>
      </c>
      <c r="I61" s="78">
        <v>0</v>
      </c>
    </row>
    <row r="62" spans="1:9" s="1" customFormat="1" x14ac:dyDescent="0.25">
      <c r="A62" s="60"/>
      <c r="B62" s="59"/>
      <c r="C62" s="67"/>
      <c r="D62" s="79"/>
      <c r="E62" s="79"/>
      <c r="F62" s="79"/>
      <c r="G62" s="79"/>
      <c r="H62" s="79"/>
      <c r="I62" s="79"/>
    </row>
    <row r="63" spans="1:9" x14ac:dyDescent="0.25">
      <c r="A63" s="54" t="s">
        <v>10</v>
      </c>
      <c r="B63" s="57" t="s">
        <v>56</v>
      </c>
      <c r="C63" s="5" t="s">
        <v>5</v>
      </c>
      <c r="D63" s="25">
        <f>D64+D68+D72+D76</f>
        <v>49801.03</v>
      </c>
      <c r="E63" s="25">
        <v>106539.31498</v>
      </c>
      <c r="F63" s="25">
        <f t="shared" ref="E63:I63" si="41">F64+F68+F72+F76</f>
        <v>130635.32</v>
      </c>
      <c r="G63" s="25">
        <f t="shared" si="41"/>
        <v>0</v>
      </c>
      <c r="H63" s="25">
        <f t="shared" si="41"/>
        <v>0</v>
      </c>
      <c r="I63" s="25">
        <f t="shared" si="41"/>
        <v>0</v>
      </c>
    </row>
    <row r="64" spans="1:9" x14ac:dyDescent="0.25">
      <c r="A64" s="55"/>
      <c r="B64" s="58"/>
      <c r="C64" s="5" t="s">
        <v>6</v>
      </c>
      <c r="D64" s="26">
        <f>SUM(D65:D67)</f>
        <v>6039.92</v>
      </c>
      <c r="E64" s="26">
        <f t="shared" ref="E64:I64" si="42">SUM(E65:E67)</f>
        <v>0</v>
      </c>
      <c r="F64" s="26">
        <f t="shared" si="42"/>
        <v>0</v>
      </c>
      <c r="G64" s="26">
        <f t="shared" si="42"/>
        <v>0</v>
      </c>
      <c r="H64" s="26">
        <f t="shared" si="42"/>
        <v>0</v>
      </c>
      <c r="I64" s="26">
        <f t="shared" si="42"/>
        <v>0</v>
      </c>
    </row>
    <row r="65" spans="1:9" x14ac:dyDescent="0.25">
      <c r="A65" s="55"/>
      <c r="B65" s="58"/>
      <c r="C65" s="6" t="s">
        <v>45</v>
      </c>
      <c r="D65" s="27">
        <v>94.56</v>
      </c>
      <c r="E65" s="28">
        <v>0</v>
      </c>
      <c r="F65" s="28">
        <v>0</v>
      </c>
      <c r="G65" s="28">
        <v>0</v>
      </c>
      <c r="H65" s="28">
        <v>0</v>
      </c>
      <c r="I65" s="28">
        <v>0</v>
      </c>
    </row>
    <row r="66" spans="1:9" x14ac:dyDescent="0.25">
      <c r="A66" s="55"/>
      <c r="B66" s="58"/>
      <c r="C66" s="6" t="s">
        <v>47</v>
      </c>
      <c r="D66" s="27">
        <v>1852.14</v>
      </c>
      <c r="E66" s="28">
        <v>0</v>
      </c>
      <c r="F66" s="28">
        <v>0</v>
      </c>
      <c r="G66" s="28">
        <v>0</v>
      </c>
      <c r="H66" s="28">
        <v>0</v>
      </c>
      <c r="I66" s="28">
        <v>0</v>
      </c>
    </row>
    <row r="67" spans="1:9" ht="31.5" x14ac:dyDescent="0.25">
      <c r="A67" s="55"/>
      <c r="B67" s="58"/>
      <c r="C67" s="6" t="s">
        <v>31</v>
      </c>
      <c r="D67" s="27">
        <v>4093.22</v>
      </c>
      <c r="E67" s="28">
        <v>0</v>
      </c>
      <c r="F67" s="28">
        <v>0</v>
      </c>
      <c r="G67" s="28">
        <v>0</v>
      </c>
      <c r="H67" s="28">
        <v>0</v>
      </c>
      <c r="I67" s="28">
        <v>0</v>
      </c>
    </row>
    <row r="68" spans="1:9" ht="31.5" x14ac:dyDescent="0.25">
      <c r="A68" s="55"/>
      <c r="B68" s="58"/>
      <c r="C68" s="5" t="s">
        <v>7</v>
      </c>
      <c r="D68" s="26">
        <f>SUM(D69:D71)</f>
        <v>41275.699999999997</v>
      </c>
      <c r="E68" s="26">
        <v>101212.34923000001</v>
      </c>
      <c r="F68" s="26">
        <f>SUM(F69:F71)</f>
        <v>124103.55</v>
      </c>
      <c r="G68" s="26">
        <f t="shared" ref="E68:I68" si="43">SUM(G69:G71)</f>
        <v>0</v>
      </c>
      <c r="H68" s="26">
        <f t="shared" si="43"/>
        <v>0</v>
      </c>
      <c r="I68" s="26">
        <f t="shared" si="43"/>
        <v>0</v>
      </c>
    </row>
    <row r="69" spans="1:9" x14ac:dyDescent="0.25">
      <c r="A69" s="55"/>
      <c r="B69" s="58"/>
      <c r="C69" s="6" t="s">
        <v>45</v>
      </c>
      <c r="D69" s="27">
        <v>650.74</v>
      </c>
      <c r="E69" s="28">
        <v>0</v>
      </c>
      <c r="F69" s="28">
        <v>0</v>
      </c>
      <c r="G69" s="28">
        <v>0</v>
      </c>
      <c r="H69" s="28">
        <v>0</v>
      </c>
      <c r="I69" s="28">
        <v>0</v>
      </c>
    </row>
    <row r="70" spans="1:9" x14ac:dyDescent="0.25">
      <c r="A70" s="55"/>
      <c r="B70" s="58"/>
      <c r="C70" s="6" t="s">
        <v>47</v>
      </c>
      <c r="D70" s="27">
        <v>12655.77</v>
      </c>
      <c r="E70" s="28">
        <v>0</v>
      </c>
      <c r="F70" s="28">
        <v>0</v>
      </c>
      <c r="G70" s="28">
        <v>0</v>
      </c>
      <c r="H70" s="28">
        <v>0</v>
      </c>
      <c r="I70" s="28">
        <v>0</v>
      </c>
    </row>
    <row r="71" spans="1:9" ht="31.5" x14ac:dyDescent="0.25">
      <c r="A71" s="55"/>
      <c r="B71" s="58"/>
      <c r="C71" s="6" t="s">
        <v>31</v>
      </c>
      <c r="D71" s="27">
        <v>27969.19</v>
      </c>
      <c r="E71" s="28">
        <v>101212.35</v>
      </c>
      <c r="F71" s="28">
        <v>124103.55</v>
      </c>
      <c r="G71" s="28">
        <v>0</v>
      </c>
      <c r="H71" s="28">
        <v>0</v>
      </c>
      <c r="I71" s="28">
        <v>0</v>
      </c>
    </row>
    <row r="72" spans="1:9" ht="31.5" x14ac:dyDescent="0.25">
      <c r="A72" s="55"/>
      <c r="B72" s="58"/>
      <c r="C72" s="5" t="s">
        <v>29</v>
      </c>
      <c r="D72" s="25">
        <f>SUM(D73:D75)</f>
        <v>2485.41</v>
      </c>
      <c r="E72" s="25">
        <v>5326.9657500000003</v>
      </c>
      <c r="F72" s="25">
        <f t="shared" ref="E72:I72" si="44">SUM(F73:F75)</f>
        <v>6531.77</v>
      </c>
      <c r="G72" s="25">
        <f t="shared" si="44"/>
        <v>0</v>
      </c>
      <c r="H72" s="25">
        <f t="shared" si="44"/>
        <v>0</v>
      </c>
      <c r="I72" s="25">
        <f t="shared" si="44"/>
        <v>0</v>
      </c>
    </row>
    <row r="73" spans="1:9" x14ac:dyDescent="0.25">
      <c r="A73" s="55"/>
      <c r="B73" s="58"/>
      <c r="C73" s="6" t="s">
        <v>45</v>
      </c>
      <c r="D73" s="28">
        <v>34.340000000000003</v>
      </c>
      <c r="E73" s="28">
        <v>0</v>
      </c>
      <c r="F73" s="28">
        <v>0</v>
      </c>
      <c r="G73" s="28">
        <v>0</v>
      </c>
      <c r="H73" s="28">
        <v>0</v>
      </c>
      <c r="I73" s="28">
        <v>0</v>
      </c>
    </row>
    <row r="74" spans="1:9" x14ac:dyDescent="0.25">
      <c r="A74" s="55"/>
      <c r="B74" s="58"/>
      <c r="C74" s="6" t="s">
        <v>47</v>
      </c>
      <c r="D74" s="28">
        <v>763.57</v>
      </c>
      <c r="E74" s="28">
        <v>0</v>
      </c>
      <c r="F74" s="28">
        <v>0</v>
      </c>
      <c r="G74" s="28">
        <v>0</v>
      </c>
      <c r="H74" s="28">
        <v>0</v>
      </c>
      <c r="I74" s="28">
        <v>0</v>
      </c>
    </row>
    <row r="75" spans="1:9" ht="31.5" x14ac:dyDescent="0.25">
      <c r="A75" s="55"/>
      <c r="B75" s="58"/>
      <c r="C75" s="6" t="s">
        <v>31</v>
      </c>
      <c r="D75" s="28">
        <v>1687.5</v>
      </c>
      <c r="E75" s="28">
        <v>5326.97</v>
      </c>
      <c r="F75" s="28">
        <v>6531.77</v>
      </c>
      <c r="G75" s="28">
        <v>0</v>
      </c>
      <c r="H75" s="28">
        <v>0</v>
      </c>
      <c r="I75" s="28">
        <v>0</v>
      </c>
    </row>
    <row r="76" spans="1:9" x14ac:dyDescent="0.25">
      <c r="A76" s="56"/>
      <c r="B76" s="59"/>
      <c r="C76" s="32"/>
      <c r="D76" s="28"/>
      <c r="E76" s="28"/>
      <c r="F76" s="28"/>
      <c r="G76" s="28"/>
      <c r="H76" s="28"/>
      <c r="I76" s="28"/>
    </row>
    <row r="77" spans="1:9" x14ac:dyDescent="0.25">
      <c r="D77" s="41"/>
    </row>
  </sheetData>
  <autoFilter ref="A10:CD76" xr:uid="{00000000-0009-0000-0000-000001000000}"/>
  <mergeCells count="39">
    <mergeCell ref="H61:H62"/>
    <mergeCell ref="I61:I62"/>
    <mergeCell ref="C61:C62"/>
    <mergeCell ref="D61:D62"/>
    <mergeCell ref="E61:E62"/>
    <mergeCell ref="F61:F62"/>
    <mergeCell ref="G61:G62"/>
    <mergeCell ref="H26:H27"/>
    <mergeCell ref="I26:I27"/>
    <mergeCell ref="C42:C43"/>
    <mergeCell ref="D42:D43"/>
    <mergeCell ref="E42:E43"/>
    <mergeCell ref="F42:F43"/>
    <mergeCell ref="G42:G43"/>
    <mergeCell ref="H42:H43"/>
    <mergeCell ref="I42:I43"/>
    <mergeCell ref="C26:C27"/>
    <mergeCell ref="D26:D27"/>
    <mergeCell ref="E26:E27"/>
    <mergeCell ref="F26:F27"/>
    <mergeCell ref="G26:G27"/>
    <mergeCell ref="B7:B9"/>
    <mergeCell ref="A7:A9"/>
    <mergeCell ref="C7:C9"/>
    <mergeCell ref="A4:I4"/>
    <mergeCell ref="F1:I1"/>
    <mergeCell ref="F2:I2"/>
    <mergeCell ref="D7:I8"/>
    <mergeCell ref="A3:I3"/>
    <mergeCell ref="A63:A76"/>
    <mergeCell ref="B63:B76"/>
    <mergeCell ref="B57:B62"/>
    <mergeCell ref="A57:A62"/>
    <mergeCell ref="B11:B27"/>
    <mergeCell ref="A11:A27"/>
    <mergeCell ref="A44:A56"/>
    <mergeCell ref="B44:B56"/>
    <mergeCell ref="A28:A43"/>
    <mergeCell ref="B28:B43"/>
  </mergeCells>
  <pageMargins left="0.70866141732283472" right="0.70866141732283472" top="0.74803149606299213" bottom="0.74803149606299213" header="0.31496062992125984" footer="0.31496062992125984"/>
  <pageSetup paperSize="9" scale="60" fitToHeight="0" orientation="landscape" horizontalDpi="180" verticalDpi="180" r:id="rId1"/>
  <rowBreaks count="1" manualBreakCount="1">
    <brk id="2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4. основные мероприятия</vt:lpstr>
      <vt:lpstr>5.финансирование</vt:lpstr>
      <vt:lpstr>'4. основные мероприятия'!Заголовки_для_печати</vt:lpstr>
      <vt:lpstr>'4. основные мероприятия'!Область_печати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2022-06-02T11:51:52Z</dcterms:modified>
</cp:coreProperties>
</file>