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gumn\Desktop\ГОНЧАРОВ\БЮДЖЕТ\БЮДЖЕТ 2023-2025 гг\Проект бюджета на 2023-2025\"/>
    </mc:Choice>
  </mc:AlternateContent>
  <bookViews>
    <workbookView xWindow="0" yWindow="0" windowWidth="28800" windowHeight="12432"/>
  </bookViews>
  <sheets>
    <sheet name="План доходов_11" sheetId="2" r:id="rId1"/>
    <sheet name="Лист1" sheetId="3" r:id="rId2"/>
  </sheets>
  <definedNames>
    <definedName name="_xlnm._FilterDatabase" localSheetId="0" hidden="1">'План доходов_11'!$B$5:$G$5</definedName>
    <definedName name="_xlnm.Print_Area" localSheetId="0">'План доходов_11'!$A$1:$G$49</definedName>
  </definedNames>
  <calcPr calcId="152511" refMode="R1C1"/>
</workbook>
</file>

<file path=xl/calcChain.xml><?xml version="1.0" encoding="utf-8"?>
<calcChain xmlns="http://schemas.openxmlformats.org/spreadsheetml/2006/main">
  <c r="F43" i="2" l="1"/>
  <c r="E23" i="2" l="1"/>
  <c r="E19" i="2"/>
  <c r="E7" i="2"/>
  <c r="G27" i="2" l="1"/>
  <c r="F26" i="2"/>
  <c r="E26" i="2"/>
  <c r="F23" i="2"/>
  <c r="G24" i="2"/>
  <c r="G26" i="2" l="1"/>
  <c r="G16" i="2"/>
  <c r="F15" i="2"/>
  <c r="E15" i="2"/>
  <c r="E41" i="2"/>
  <c r="E37" i="2"/>
  <c r="F34" i="2"/>
  <c r="E34" i="2"/>
  <c r="F28" i="2"/>
  <c r="E28" i="2"/>
  <c r="G25" i="2"/>
  <c r="F19" i="2"/>
  <c r="F17" i="2"/>
  <c r="E17" i="2"/>
  <c r="F7" i="2"/>
  <c r="E43" i="2" l="1"/>
  <c r="G15" i="2"/>
  <c r="G23" i="2"/>
  <c r="F41" i="2"/>
  <c r="F37" i="2"/>
  <c r="G43" i="2" l="1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2" i="2"/>
  <c r="G21" i="2"/>
  <c r="G20" i="2"/>
  <c r="G19" i="2"/>
  <c r="G18" i="2"/>
  <c r="G17" i="2"/>
  <c r="G14" i="2"/>
  <c r="G13" i="2"/>
  <c r="G12" i="2"/>
  <c r="G11" i="2"/>
  <c r="G10" i="2"/>
  <c r="G9" i="2"/>
  <c r="G8" i="2"/>
  <c r="G7" i="2"/>
</calcChain>
</file>

<file path=xl/sharedStrings.xml><?xml version="1.0" encoding="utf-8"?>
<sst xmlns="http://schemas.openxmlformats.org/spreadsheetml/2006/main" count="51" uniqueCount="51">
  <si>
    <t xml:space="preserve">         (руб.)</t>
  </si>
  <si>
    <t xml:space="preserve">администрации Грачевского                                                 </t>
  </si>
  <si>
    <t>Ставропольского края</t>
  </si>
  <si>
    <t>Рз</t>
  </si>
  <si>
    <t>ПР</t>
  </si>
  <si>
    <t>Наименование показателя</t>
  </si>
  <si>
    <t>Процент ожидаемого исполнения к уточненному плану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</si>
  <si>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</si>
  <si>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</si>
  <si>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</si>
  <si>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</si>
  <si>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</si>
  <si>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</si>
  <si>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</si>
  <si>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</si>
  <si>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</si>
  <si>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</si>
  <si>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</si>
  <si>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</si>
  <si>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</si>
  <si>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</si>
  <si>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</si>
  <si>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</si>
  <si>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</si>
  <si>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</si>
  <si>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</si>
  <si>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</si>
  <si>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</si>
  <si>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</si>
  <si>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</si>
  <si>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</si>
  <si>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</si>
  <si>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</si>
  <si>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</si>
  <si>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</si>
  <si>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</si>
  <si>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Всего:</t>
  </si>
  <si>
    <t>Ожидаемое исполнение расходов</t>
  </si>
  <si>
    <t>Благоустройство</t>
  </si>
  <si>
    <t>ЖИЛИЩНО-КОММУНАЛЬНОЕ ХОЗЯЙСТВО</t>
  </si>
  <si>
    <t>НАЦИОНАЛЬНАЯ ОБОРОНА</t>
  </si>
  <si>
    <t>Мобилизационная и вневойсковая подготовка</t>
  </si>
  <si>
    <t>Начальник финансового управления</t>
  </si>
  <si>
    <t>И.А. Сафронов</t>
  </si>
  <si>
    <t>Жилищное хозяйство</t>
  </si>
  <si>
    <t>ОХРАНА ОКРУЖАЮЩЕЙ СРЕДЫ</t>
  </si>
  <si>
    <t>Другие вопросы в области охраны окружающей среды</t>
  </si>
  <si>
    <t xml:space="preserve">муниципального округа </t>
  </si>
  <si>
    <t>бюджета Грачевского муниципального округа Ставропольского края за 2022 год</t>
  </si>
  <si>
    <t>Показатели, утвержденные сводной бюджетной росписью на 2022 год с учетом изменений</t>
  </si>
  <si>
    <t>Ожидаемое исполнение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</si>
</sst>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;[Red]\-00;&quot;&quot;"/>
    <numFmt numFmtId="166" formatCode="000;[Red]\-000;&quot;&quot;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/>
    <xf numFmtId="0" fontId="8" fillId="0" borderId="0"/>
    <xf numFmtId="0" fontId="9" fillId="0" borderId="0"/>
  </cellStyleXfs>
  <cellXfs count="25">
    <xf numFmtId="0" fontId="0" fillId="0" borderId="0" xfId="0"/>
    <xf numFmtId="0" fontId="2" fillId="0" borderId="0" xfId="1" applyNumberFormat="1" applyFont="1" applyFill="1" applyAlignment="1" applyProtection="1">
      <alignment horizontal="centerContinuous" wrapText="1"/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4" applyNumberFormat="1" applyFont="1" applyFill="1" applyBorder="1" applyAlignment="1" applyProtection="1">
      <alignment wrapText="1"/>
      <protection hidden="1"/>
    </xf>
    <xf numFmtId="165" fontId="5" fillId="0" borderId="1" xfId="4" applyNumberFormat="1" applyFont="1" applyFill="1" applyBorder="1" applyAlignment="1" applyProtection="1">
      <protection hidden="1"/>
    </xf>
    <xf numFmtId="164" fontId="5" fillId="0" borderId="1" xfId="4" applyNumberFormat="1" applyFont="1" applyFill="1" applyBorder="1" applyAlignment="1" applyProtection="1">
      <protection hidden="1"/>
    </xf>
    <xf numFmtId="0" fontId="10" fillId="0" borderId="1" xfId="4" applyNumberFormat="1" applyFont="1" applyFill="1" applyBorder="1" applyAlignment="1" applyProtection="1">
      <protection hidden="1"/>
    </xf>
    <xf numFmtId="164" fontId="10" fillId="0" borderId="1" xfId="4" applyNumberFormat="1" applyFont="1" applyFill="1" applyBorder="1" applyAlignment="1" applyProtection="1">
      <protection hidden="1"/>
    </xf>
    <xf numFmtId="0" fontId="1" fillId="0" borderId="0" xfId="1" applyFill="1" applyAlignment="1">
      <alignment wrapText="1"/>
    </xf>
    <xf numFmtId="0" fontId="1" fillId="0" borderId="0" xfId="1" applyFill="1" applyAlignment="1" applyProtection="1">
      <alignment wrapText="1"/>
      <protection hidden="1"/>
    </xf>
    <xf numFmtId="0" fontId="1" fillId="0" borderId="0" xfId="1" applyFill="1" applyAlignment="1">
      <alignment horizontal="right" wrapText="1"/>
    </xf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Fill="1" applyBorder="1" applyAlignment="1" applyProtection="1">
      <alignment horizontal="center" wrapText="1"/>
      <protection hidden="1"/>
    </xf>
    <xf numFmtId="4" fontId="5" fillId="0" borderId="1" xfId="1" applyNumberFormat="1" applyFont="1" applyFill="1" applyBorder="1" applyAlignment="1" applyProtection="1">
      <alignment wrapText="1"/>
      <protection hidden="1"/>
    </xf>
    <xf numFmtId="4" fontId="5" fillId="0" borderId="1" xfId="1" applyNumberFormat="1" applyFont="1" applyFill="1" applyBorder="1" applyAlignment="1">
      <alignment wrapText="1"/>
    </xf>
    <xf numFmtId="0" fontId="5" fillId="0" borderId="0" xfId="1" applyFont="1" applyFill="1" applyAlignment="1">
      <alignment horizontal="right" wrapText="1"/>
    </xf>
    <xf numFmtId="0" fontId="6" fillId="0" borderId="0" xfId="1" applyFont="1" applyFill="1" applyAlignment="1">
      <alignment horizontal="right" wrapText="1"/>
    </xf>
    <xf numFmtId="0" fontId="5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5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center" wrapText="1"/>
    </xf>
    <xf numFmtId="0" fontId="4" fillId="0" borderId="0" xfId="1" applyNumberFormat="1" applyFont="1" applyFill="1" applyAlignment="1" applyProtection="1">
      <alignment horizont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showGridLines="0" tabSelected="1" view="pageBreakPreview" topLeftCell="A37" zoomScaleNormal="100" zoomScaleSheetLayoutView="100" workbookViewId="0">
      <selection activeCell="G44" sqref="G44"/>
    </sheetView>
  </sheetViews>
  <sheetFormatPr defaultColWidth="9.109375" defaultRowHeight="13.2" x14ac:dyDescent="0.25"/>
  <cols>
    <col min="1" max="1" width="1" style="11" customWidth="1"/>
    <col min="2" max="2" width="36" style="11" customWidth="1"/>
    <col min="3" max="3" width="6.6640625" style="11" customWidth="1"/>
    <col min="4" max="4" width="6.33203125" style="11" customWidth="1"/>
    <col min="5" max="5" width="20.5546875" style="13" customWidth="1"/>
    <col min="6" max="6" width="19.109375" style="13" customWidth="1"/>
    <col min="7" max="7" width="10.88671875" style="11" customWidth="1"/>
    <col min="8" max="220" width="9.109375" style="11" customWidth="1"/>
    <col min="221" max="16384" width="9.109375" style="11"/>
  </cols>
  <sheetData>
    <row r="1" spans="1:7" ht="18" x14ac:dyDescent="0.35">
      <c r="B1" s="23" t="s">
        <v>37</v>
      </c>
      <c r="C1" s="23"/>
      <c r="D1" s="23"/>
      <c r="E1" s="23"/>
      <c r="F1" s="23"/>
      <c r="G1" s="23"/>
    </row>
    <row r="2" spans="1:7" ht="18" x14ac:dyDescent="0.35">
      <c r="A2" s="1"/>
      <c r="B2" s="24" t="s">
        <v>48</v>
      </c>
      <c r="C2" s="24"/>
      <c r="D2" s="24"/>
      <c r="E2" s="24"/>
      <c r="F2" s="24"/>
      <c r="G2" s="24"/>
    </row>
    <row r="3" spans="1:7" ht="18" x14ac:dyDescent="0.35">
      <c r="A3" s="2"/>
      <c r="B3" s="24"/>
      <c r="C3" s="24"/>
      <c r="D3" s="24"/>
      <c r="E3" s="24"/>
      <c r="F3" s="24"/>
      <c r="G3" s="24"/>
    </row>
    <row r="4" spans="1:7" ht="31.2" x14ac:dyDescent="0.3">
      <c r="A4" s="12"/>
      <c r="B4" s="12"/>
      <c r="C4" s="12"/>
      <c r="D4" s="12"/>
      <c r="F4" s="3"/>
      <c r="G4" s="4" t="s">
        <v>0</v>
      </c>
    </row>
    <row r="5" spans="1:7" ht="128.4" customHeight="1" x14ac:dyDescent="0.25">
      <c r="A5" s="12"/>
      <c r="B5" s="5" t="s">
        <v>5</v>
      </c>
      <c r="C5" s="5" t="s">
        <v>3</v>
      </c>
      <c r="D5" s="5" t="s">
        <v>4</v>
      </c>
      <c r="E5" s="5" t="s">
        <v>49</v>
      </c>
      <c r="F5" s="14" t="s">
        <v>50</v>
      </c>
      <c r="G5" s="14" t="s">
        <v>6</v>
      </c>
    </row>
    <row r="6" spans="1:7" ht="15.6" x14ac:dyDescent="0.3">
      <c r="A6" s="12"/>
      <c r="B6" s="15">
        <v>1</v>
      </c>
      <c r="C6" s="15">
        <v>2</v>
      </c>
      <c r="D6" s="15">
        <v>3</v>
      </c>
      <c r="E6" s="15">
        <v>4</v>
      </c>
      <c r="F6" s="15">
        <v>5</v>
      </c>
      <c r="G6" s="15">
        <v>6</v>
      </c>
    </row>
    <row r="7" spans="1:7" ht="31.2" x14ac:dyDescent="0.3">
      <c r="A7" s="12"/>
      <c r="B7" s="6" t="s">
        <v>7</v>
      </c>
      <c r="C7" s="7">
        <v>1</v>
      </c>
      <c r="D7" s="7">
        <v>0</v>
      </c>
      <c r="E7" s="8">
        <f>SUM(E8:E14)</f>
        <v>171035440.21999997</v>
      </c>
      <c r="F7" s="8">
        <f>SUM(F8:F14)</f>
        <v>167490184.91000003</v>
      </c>
      <c r="G7" s="16">
        <f>F7/E7%</f>
        <v>97.927180878162005</v>
      </c>
    </row>
    <row r="8" spans="1:7" ht="62.4" x14ac:dyDescent="0.3">
      <c r="A8" s="12"/>
      <c r="B8" s="6" t="s">
        <v>8</v>
      </c>
      <c r="C8" s="7">
        <v>1</v>
      </c>
      <c r="D8" s="7">
        <v>2</v>
      </c>
      <c r="E8" s="8">
        <v>2978217.86</v>
      </c>
      <c r="F8" s="8">
        <v>2972261.45</v>
      </c>
      <c r="G8" s="16">
        <f t="shared" ref="G8:G43" si="0">F8/E8%</f>
        <v>99.800000863603728</v>
      </c>
    </row>
    <row r="9" spans="1:7" ht="44.25" customHeight="1" x14ac:dyDescent="0.3">
      <c r="B9" s="6" t="s">
        <v>9</v>
      </c>
      <c r="C9" s="7">
        <v>1</v>
      </c>
      <c r="D9" s="7">
        <v>3</v>
      </c>
      <c r="E9" s="8">
        <v>1978982.49</v>
      </c>
      <c r="F9" s="8">
        <v>1963744.33</v>
      </c>
      <c r="G9" s="17">
        <f t="shared" si="0"/>
        <v>99.230000261396967</v>
      </c>
    </row>
    <row r="10" spans="1:7" ht="58.5" customHeight="1" x14ac:dyDescent="0.3">
      <c r="B10" s="6" t="s">
        <v>10</v>
      </c>
      <c r="C10" s="7">
        <v>1</v>
      </c>
      <c r="D10" s="7">
        <v>4</v>
      </c>
      <c r="E10" s="8">
        <v>72198589.329999998</v>
      </c>
      <c r="F10" s="8">
        <v>71592121.180000007</v>
      </c>
      <c r="G10" s="17">
        <f t="shared" si="0"/>
        <v>99.160000000515254</v>
      </c>
    </row>
    <row r="11" spans="1:7" ht="15.6" x14ac:dyDescent="0.3">
      <c r="B11" s="6" t="s">
        <v>11</v>
      </c>
      <c r="C11" s="7">
        <v>1</v>
      </c>
      <c r="D11" s="7">
        <v>5</v>
      </c>
      <c r="E11" s="8">
        <v>86634.5</v>
      </c>
      <c r="F11" s="8">
        <v>86634.5</v>
      </c>
      <c r="G11" s="17">
        <f t="shared" si="0"/>
        <v>100</v>
      </c>
    </row>
    <row r="12" spans="1:7" ht="78" x14ac:dyDescent="0.3">
      <c r="B12" s="6" t="s">
        <v>12</v>
      </c>
      <c r="C12" s="7">
        <v>1</v>
      </c>
      <c r="D12" s="7">
        <v>6</v>
      </c>
      <c r="E12" s="8">
        <v>13815702.18</v>
      </c>
      <c r="F12" s="8">
        <v>13643005.9</v>
      </c>
      <c r="G12" s="17">
        <f t="shared" si="0"/>
        <v>98.749999980095126</v>
      </c>
    </row>
    <row r="13" spans="1:7" ht="15.6" x14ac:dyDescent="0.3">
      <c r="B13" s="6" t="s">
        <v>13</v>
      </c>
      <c r="C13" s="7">
        <v>1</v>
      </c>
      <c r="D13" s="7">
        <v>11</v>
      </c>
      <c r="E13" s="8">
        <v>200000</v>
      </c>
      <c r="F13" s="8">
        <v>0</v>
      </c>
      <c r="G13" s="17">
        <f t="shared" si="0"/>
        <v>0</v>
      </c>
    </row>
    <row r="14" spans="1:7" ht="31.2" x14ac:dyDescent="0.3">
      <c r="B14" s="6" t="s">
        <v>14</v>
      </c>
      <c r="C14" s="7">
        <v>1</v>
      </c>
      <c r="D14" s="7">
        <v>13</v>
      </c>
      <c r="E14" s="8">
        <v>79777313.859999999</v>
      </c>
      <c r="F14" s="8">
        <v>77232417.549999997</v>
      </c>
      <c r="G14" s="17">
        <f t="shared" si="0"/>
        <v>96.810000002674954</v>
      </c>
    </row>
    <row r="15" spans="1:7" ht="15.6" x14ac:dyDescent="0.3">
      <c r="B15" s="6" t="s">
        <v>40</v>
      </c>
      <c r="C15" s="7">
        <v>2</v>
      </c>
      <c r="D15" s="7"/>
      <c r="E15" s="8">
        <f>E16</f>
        <v>3126938.91</v>
      </c>
      <c r="F15" s="8">
        <f>F16</f>
        <v>3126938.91</v>
      </c>
      <c r="G15" s="17">
        <f t="shared" si="0"/>
        <v>100</v>
      </c>
    </row>
    <row r="16" spans="1:7" ht="31.2" x14ac:dyDescent="0.3">
      <c r="B16" s="6" t="s">
        <v>41</v>
      </c>
      <c r="C16" s="7">
        <v>2</v>
      </c>
      <c r="D16" s="7">
        <v>3</v>
      </c>
      <c r="E16" s="8">
        <v>3126938.91</v>
      </c>
      <c r="F16" s="8">
        <v>3126938.91</v>
      </c>
      <c r="G16" s="17">
        <f t="shared" si="0"/>
        <v>100</v>
      </c>
    </row>
    <row r="17" spans="2:7" ht="62.4" x14ac:dyDescent="0.3">
      <c r="B17" s="6" t="s">
        <v>15</v>
      </c>
      <c r="C17" s="7">
        <v>3</v>
      </c>
      <c r="D17" s="7">
        <v>0</v>
      </c>
      <c r="E17" s="8">
        <f>E18</f>
        <v>5895800.2999999998</v>
      </c>
      <c r="F17" s="8">
        <f>F18</f>
        <v>5825050.7000000002</v>
      </c>
      <c r="G17" s="17">
        <f t="shared" si="0"/>
        <v>98.800000061060416</v>
      </c>
    </row>
    <row r="18" spans="2:7" ht="62.4" x14ac:dyDescent="0.3">
      <c r="B18" s="6" t="s">
        <v>16</v>
      </c>
      <c r="C18" s="7">
        <v>3</v>
      </c>
      <c r="D18" s="7">
        <v>10</v>
      </c>
      <c r="E18" s="8">
        <v>5895800.2999999998</v>
      </c>
      <c r="F18" s="8">
        <v>5825050.7000000002</v>
      </c>
      <c r="G18" s="17">
        <f t="shared" si="0"/>
        <v>98.800000061060416</v>
      </c>
    </row>
    <row r="19" spans="2:7" ht="15.6" x14ac:dyDescent="0.3">
      <c r="B19" s="6" t="s">
        <v>17</v>
      </c>
      <c r="C19" s="7">
        <v>4</v>
      </c>
      <c r="D19" s="7">
        <v>0</v>
      </c>
      <c r="E19" s="8">
        <f>SUM(E20:E22)</f>
        <v>206442124.40000001</v>
      </c>
      <c r="F19" s="8">
        <f>SUM(F20:F22)</f>
        <v>192134571.17999998</v>
      </c>
      <c r="G19" s="17">
        <f t="shared" si="0"/>
        <v>93.0694603818948</v>
      </c>
    </row>
    <row r="20" spans="2:7" ht="15.6" x14ac:dyDescent="0.3">
      <c r="B20" s="6" t="s">
        <v>18</v>
      </c>
      <c r="C20" s="7">
        <v>4</v>
      </c>
      <c r="D20" s="7">
        <v>5</v>
      </c>
      <c r="E20" s="8">
        <v>5696185.8099999996</v>
      </c>
      <c r="F20" s="8">
        <v>5453528.29</v>
      </c>
      <c r="G20" s="17">
        <f t="shared" si="0"/>
        <v>95.73999992110511</v>
      </c>
    </row>
    <row r="21" spans="2:7" ht="31.2" x14ac:dyDescent="0.3">
      <c r="B21" s="6" t="s">
        <v>19</v>
      </c>
      <c r="C21" s="7">
        <v>4</v>
      </c>
      <c r="D21" s="7">
        <v>9</v>
      </c>
      <c r="E21" s="8">
        <v>200647938.59</v>
      </c>
      <c r="F21" s="8">
        <v>186602582.88999999</v>
      </c>
      <c r="G21" s="17">
        <f t="shared" si="0"/>
        <v>93.000000000647887</v>
      </c>
    </row>
    <row r="22" spans="2:7" ht="31.2" x14ac:dyDescent="0.3">
      <c r="B22" s="6" t="s">
        <v>20</v>
      </c>
      <c r="C22" s="7">
        <v>4</v>
      </c>
      <c r="D22" s="7">
        <v>12</v>
      </c>
      <c r="E22" s="8">
        <v>98000</v>
      </c>
      <c r="F22" s="8">
        <v>78460</v>
      </c>
      <c r="G22" s="17">
        <f t="shared" si="0"/>
        <v>80.061224489795919</v>
      </c>
    </row>
    <row r="23" spans="2:7" ht="35.25" customHeight="1" x14ac:dyDescent="0.3">
      <c r="B23" s="6" t="s">
        <v>39</v>
      </c>
      <c r="C23" s="7">
        <v>5</v>
      </c>
      <c r="D23" s="7"/>
      <c r="E23" s="8">
        <f>E24+E25</f>
        <v>25967359.370000001</v>
      </c>
      <c r="F23" s="8">
        <f>F24+F25</f>
        <v>23684296.129999999</v>
      </c>
      <c r="G23" s="17">
        <f t="shared" si="0"/>
        <v>91.207949921016549</v>
      </c>
    </row>
    <row r="24" spans="2:7" ht="18.75" customHeight="1" x14ac:dyDescent="0.3">
      <c r="B24" s="6" t="s">
        <v>44</v>
      </c>
      <c r="C24" s="7">
        <v>5</v>
      </c>
      <c r="D24" s="7">
        <v>1</v>
      </c>
      <c r="E24" s="8">
        <v>599990</v>
      </c>
      <c r="F24" s="8">
        <v>599990</v>
      </c>
      <c r="G24" s="17">
        <f t="shared" si="0"/>
        <v>100</v>
      </c>
    </row>
    <row r="25" spans="2:7" ht="15.6" x14ac:dyDescent="0.3">
      <c r="B25" s="6" t="s">
        <v>38</v>
      </c>
      <c r="C25" s="7">
        <v>5</v>
      </c>
      <c r="D25" s="7">
        <v>3</v>
      </c>
      <c r="E25" s="8">
        <v>25367369.370000001</v>
      </c>
      <c r="F25" s="8">
        <v>23084306.129999999</v>
      </c>
      <c r="G25" s="17">
        <f t="shared" si="0"/>
        <v>91.00000001300883</v>
      </c>
    </row>
    <row r="26" spans="2:7" ht="15.6" x14ac:dyDescent="0.3">
      <c r="B26" s="6" t="s">
        <v>45</v>
      </c>
      <c r="C26" s="7">
        <v>6</v>
      </c>
      <c r="D26" s="7"/>
      <c r="E26" s="8">
        <f>E27</f>
        <v>509986.2</v>
      </c>
      <c r="F26" s="8">
        <f>F27</f>
        <v>509986.2</v>
      </c>
      <c r="G26" s="17">
        <f t="shared" si="0"/>
        <v>100</v>
      </c>
    </row>
    <row r="27" spans="2:7" ht="31.2" x14ac:dyDescent="0.3">
      <c r="B27" s="6" t="s">
        <v>46</v>
      </c>
      <c r="C27" s="7">
        <v>6</v>
      </c>
      <c r="D27" s="7">
        <v>5</v>
      </c>
      <c r="E27" s="8">
        <v>509986.2</v>
      </c>
      <c r="F27" s="8">
        <v>509986.2</v>
      </c>
      <c r="G27" s="17">
        <f t="shared" si="0"/>
        <v>100</v>
      </c>
    </row>
    <row r="28" spans="2:7" ht="15.6" x14ac:dyDescent="0.3">
      <c r="B28" s="6" t="s">
        <v>21</v>
      </c>
      <c r="C28" s="7">
        <v>7</v>
      </c>
      <c r="D28" s="7">
        <v>0</v>
      </c>
      <c r="E28" s="8">
        <f>SUM(E29:E33)</f>
        <v>729974283.85000002</v>
      </c>
      <c r="F28" s="8">
        <f>SUM(F29:F33)</f>
        <v>714244871.30000007</v>
      </c>
      <c r="G28" s="17">
        <f t="shared" si="0"/>
        <v>97.845210043970241</v>
      </c>
    </row>
    <row r="29" spans="2:7" ht="15.6" x14ac:dyDescent="0.3">
      <c r="B29" s="6" t="s">
        <v>22</v>
      </c>
      <c r="C29" s="7">
        <v>7</v>
      </c>
      <c r="D29" s="7">
        <v>1</v>
      </c>
      <c r="E29" s="8">
        <v>149426713.34999999</v>
      </c>
      <c r="F29" s="8">
        <v>147902560.87</v>
      </c>
      <c r="G29" s="17">
        <f t="shared" si="0"/>
        <v>98.979999997436877</v>
      </c>
    </row>
    <row r="30" spans="2:7" ht="15.6" x14ac:dyDescent="0.3">
      <c r="B30" s="6" t="s">
        <v>23</v>
      </c>
      <c r="C30" s="7">
        <v>7</v>
      </c>
      <c r="D30" s="7">
        <v>2</v>
      </c>
      <c r="E30" s="8">
        <v>526613758.98000002</v>
      </c>
      <c r="F30" s="8">
        <v>513922367.38999999</v>
      </c>
      <c r="G30" s="17">
        <f t="shared" si="0"/>
        <v>97.590000000269256</v>
      </c>
    </row>
    <row r="31" spans="2:7" ht="15.6" x14ac:dyDescent="0.3">
      <c r="B31" s="6" t="s">
        <v>24</v>
      </c>
      <c r="C31" s="7">
        <v>7</v>
      </c>
      <c r="D31" s="7">
        <v>3</v>
      </c>
      <c r="E31" s="8">
        <v>31424809.399999999</v>
      </c>
      <c r="F31" s="8">
        <v>30362650.84</v>
      </c>
      <c r="G31" s="17">
        <f t="shared" si="0"/>
        <v>96.619999992744596</v>
      </c>
    </row>
    <row r="32" spans="2:7" ht="15.6" x14ac:dyDescent="0.3">
      <c r="B32" s="6" t="s">
        <v>25</v>
      </c>
      <c r="C32" s="7">
        <v>7</v>
      </c>
      <c r="D32" s="7">
        <v>7</v>
      </c>
      <c r="E32" s="8">
        <v>5099783.21</v>
      </c>
      <c r="F32" s="8">
        <v>4996257.6100000003</v>
      </c>
      <c r="G32" s="17">
        <f t="shared" si="0"/>
        <v>97.969999983587542</v>
      </c>
    </row>
    <row r="33" spans="2:7" ht="31.2" x14ac:dyDescent="0.3">
      <c r="B33" s="6" t="s">
        <v>26</v>
      </c>
      <c r="C33" s="7">
        <v>7</v>
      </c>
      <c r="D33" s="7">
        <v>9</v>
      </c>
      <c r="E33" s="8">
        <v>17409218.91</v>
      </c>
      <c r="F33" s="8">
        <v>17061034.59</v>
      </c>
      <c r="G33" s="17">
        <f t="shared" si="0"/>
        <v>98.000000334305639</v>
      </c>
    </row>
    <row r="34" spans="2:7" ht="15.6" x14ac:dyDescent="0.3">
      <c r="B34" s="6" t="s">
        <v>27</v>
      </c>
      <c r="C34" s="7">
        <v>8</v>
      </c>
      <c r="D34" s="7">
        <v>0</v>
      </c>
      <c r="E34" s="8">
        <f>SUM(E35:E36)</f>
        <v>160125124.75</v>
      </c>
      <c r="F34" s="8">
        <f>SUM(F35:F36)</f>
        <v>157869417.34999999</v>
      </c>
      <c r="G34" s="17">
        <f t="shared" si="0"/>
        <v>98.591284532316962</v>
      </c>
    </row>
    <row r="35" spans="2:7" ht="15.6" x14ac:dyDescent="0.3">
      <c r="B35" s="6" t="s">
        <v>28</v>
      </c>
      <c r="C35" s="7">
        <v>8</v>
      </c>
      <c r="D35" s="7">
        <v>1</v>
      </c>
      <c r="E35" s="8">
        <v>156541699.53999999</v>
      </c>
      <c r="F35" s="8">
        <v>154397078.25999999</v>
      </c>
      <c r="G35" s="17">
        <f t="shared" si="0"/>
        <v>98.630000002362308</v>
      </c>
    </row>
    <row r="36" spans="2:7" ht="31.2" x14ac:dyDescent="0.3">
      <c r="B36" s="6" t="s">
        <v>29</v>
      </c>
      <c r="C36" s="7">
        <v>8</v>
      </c>
      <c r="D36" s="7">
        <v>4</v>
      </c>
      <c r="E36" s="8">
        <v>3583425.21</v>
      </c>
      <c r="F36" s="8">
        <v>3472339.09</v>
      </c>
      <c r="G36" s="17">
        <f t="shared" si="0"/>
        <v>96.900001716514126</v>
      </c>
    </row>
    <row r="37" spans="2:7" ht="15.6" x14ac:dyDescent="0.3">
      <c r="B37" s="6" t="s">
        <v>30</v>
      </c>
      <c r="C37" s="7">
        <v>10</v>
      </c>
      <c r="D37" s="7">
        <v>0</v>
      </c>
      <c r="E37" s="8">
        <f>SUM(E38:E40)</f>
        <v>406431769.90999997</v>
      </c>
      <c r="F37" s="8">
        <f>SUM(F38:F40)</f>
        <v>406247308.19999999</v>
      </c>
      <c r="G37" s="17">
        <f t="shared" si="0"/>
        <v>99.954614347682309</v>
      </c>
    </row>
    <row r="38" spans="2:7" ht="15.6" x14ac:dyDescent="0.3">
      <c r="B38" s="6" t="s">
        <v>31</v>
      </c>
      <c r="C38" s="7">
        <v>10</v>
      </c>
      <c r="D38" s="7">
        <v>3</v>
      </c>
      <c r="E38" s="8">
        <v>108130909.25</v>
      </c>
      <c r="F38" s="8">
        <v>108130909.25</v>
      </c>
      <c r="G38" s="17">
        <f t="shared" si="0"/>
        <v>100</v>
      </c>
    </row>
    <row r="39" spans="2:7" ht="15.6" x14ac:dyDescent="0.3">
      <c r="B39" s="6" t="s">
        <v>32</v>
      </c>
      <c r="C39" s="7">
        <v>10</v>
      </c>
      <c r="D39" s="7">
        <v>4</v>
      </c>
      <c r="E39" s="8">
        <v>282260712.00999999</v>
      </c>
      <c r="F39" s="8">
        <v>282260712.00999999</v>
      </c>
      <c r="G39" s="17">
        <f t="shared" si="0"/>
        <v>100</v>
      </c>
    </row>
    <row r="40" spans="2:7" ht="31.2" x14ac:dyDescent="0.3">
      <c r="B40" s="6" t="s">
        <v>33</v>
      </c>
      <c r="C40" s="7">
        <v>10</v>
      </c>
      <c r="D40" s="7">
        <v>6</v>
      </c>
      <c r="E40" s="8">
        <v>16040148.65</v>
      </c>
      <c r="F40" s="8">
        <v>15855686.939999999</v>
      </c>
      <c r="G40" s="17">
        <f t="shared" si="0"/>
        <v>98.849999996726964</v>
      </c>
    </row>
    <row r="41" spans="2:7" ht="31.2" x14ac:dyDescent="0.3">
      <c r="B41" s="6" t="s">
        <v>34</v>
      </c>
      <c r="C41" s="7">
        <v>11</v>
      </c>
      <c r="D41" s="7">
        <v>0</v>
      </c>
      <c r="E41" s="8">
        <f>E42</f>
        <v>9880384.0299999993</v>
      </c>
      <c r="F41" s="8">
        <f>F42</f>
        <v>9569151.9399999995</v>
      </c>
      <c r="G41" s="17">
        <f t="shared" si="0"/>
        <v>96.85000007029079</v>
      </c>
    </row>
    <row r="42" spans="2:7" ht="15.6" x14ac:dyDescent="0.3">
      <c r="B42" s="6" t="s">
        <v>35</v>
      </c>
      <c r="C42" s="7">
        <v>11</v>
      </c>
      <c r="D42" s="7">
        <v>1</v>
      </c>
      <c r="E42" s="8">
        <v>9880384.0299999993</v>
      </c>
      <c r="F42" s="8">
        <v>9569151.9399999995</v>
      </c>
      <c r="G42" s="17">
        <f t="shared" si="0"/>
        <v>96.85000007029079</v>
      </c>
    </row>
    <row r="43" spans="2:7" ht="15.6" x14ac:dyDescent="0.3">
      <c r="B43" s="9" t="s">
        <v>36</v>
      </c>
      <c r="C43" s="9"/>
      <c r="D43" s="9"/>
      <c r="E43" s="10">
        <f>E7+E15+E17+E19+E23+E26+E28+E34+E37+E41</f>
        <v>1719389211.9399998</v>
      </c>
      <c r="F43" s="10">
        <f>F7+F15+F17+F19+F23+F26+F28+F34+F37+F41</f>
        <v>1680701776.8199999</v>
      </c>
      <c r="G43" s="17">
        <f t="shared" si="0"/>
        <v>97.749931495943926</v>
      </c>
    </row>
    <row r="46" spans="2:7" ht="15.6" x14ac:dyDescent="0.3">
      <c r="B46" s="22" t="s">
        <v>42</v>
      </c>
      <c r="C46" s="22"/>
      <c r="D46" s="18"/>
      <c r="E46" s="18"/>
      <c r="F46" s="19"/>
    </row>
    <row r="47" spans="2:7" ht="15.6" x14ac:dyDescent="0.3">
      <c r="B47" s="22" t="s">
        <v>1</v>
      </c>
      <c r="C47" s="22"/>
      <c r="D47" s="18"/>
      <c r="E47" s="18"/>
      <c r="F47" s="19"/>
    </row>
    <row r="48" spans="2:7" ht="15.6" x14ac:dyDescent="0.3">
      <c r="B48" s="22" t="s">
        <v>47</v>
      </c>
      <c r="C48" s="22"/>
      <c r="D48" s="18"/>
      <c r="E48" s="18"/>
      <c r="F48" s="19"/>
    </row>
    <row r="49" spans="2:7" ht="18" x14ac:dyDescent="0.35">
      <c r="B49" s="20" t="s">
        <v>2</v>
      </c>
      <c r="C49" s="20"/>
      <c r="D49" s="18"/>
      <c r="E49" s="20"/>
      <c r="F49" s="20" t="s">
        <v>43</v>
      </c>
      <c r="G49" s="21"/>
    </row>
  </sheetData>
  <autoFilter ref="B5:G5"/>
  <mergeCells count="6">
    <mergeCell ref="B46:C46"/>
    <mergeCell ref="B47:C47"/>
    <mergeCell ref="B48:C48"/>
    <mergeCell ref="B1:G1"/>
    <mergeCell ref="B2:G2"/>
    <mergeCell ref="B3:G3"/>
  </mergeCells>
  <pageMargins left="0.39370078740157483" right="0.39370078740157483" top="0.78740157480314965" bottom="0.39370078740157483" header="0.39370078740157483" footer="0.39370078740157483"/>
  <pageSetup scale="97" fitToHeight="2" orientation="portrait" r:id="rId1"/>
  <headerFooter differentFirst="1" alignWithMargins="0">
    <oddHeader>&amp;C&amp;P</oddHeader>
  </headerFooter>
  <rowBreaks count="1" manualBreakCount="1">
    <brk id="20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Q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План доходов_11</vt:lpstr>
      <vt:lpstr>Лист1</vt:lpstr>
      <vt:lpstr>'План доходов_11'!Область_печати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GrPaNV</dc:creator>
  <cp:lastModifiedBy>Grpavv</cp:lastModifiedBy>
  <cp:lastPrinted>2022-11-14T07:48:56Z</cp:lastPrinted>
  <dcterms:created xsi:type="dcterms:W3CDTF">2018-09-24T12:12:02Z</dcterms:created>
  <dcterms:modified xsi:type="dcterms:W3CDTF">2022-11-14T07:51:59Z</dcterms:modified>
</cp:coreProperties>
</file>